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<sst xmlns="http://schemas.openxmlformats.org/spreadsheetml/2006/main" count="363" uniqueCount="87">
  <si>
    <t xml:space="preserve">Classement WS du</t>
  </si>
  <si>
    <t xml:space="preserve">10 équipages - 6 bateaux - 1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</si>
  <si>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</si>
  <si>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</si>
  <si>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</si>
  <si>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</si>
  <si>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</si>
  <si>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</si>
  <si>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</si>
  <si>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</si>
  <si>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</si>
  <si>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</si>
  <si>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</si>
  <si>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 </t>
  </si>
  <si>
    <t xml:space="preserve">VNQR.</t>
  </si>
  <si>
    <t xml:space="preserve">Round Robin (suite &amp; fin)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</si>
  <si>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</si>
  <si>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</si>
  <si>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</si>
  <si>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</si>
  <si>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</si>
  <si>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</si>
  <si>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</si>
  <si>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</si>
  <si>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</si>
  <si>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</si>
  <si>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10 Equipages - 4 Bateaux</t>
  </si>
  <si>
    <t xml:space="preserve">Match</t>
  </si>
  <si>
    <t xml:space="preserve">U1</t>
  </si>
  <si>
    <t xml:space="preserve">U2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</si>
  <si>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</si>
  <si>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</si>
  <si>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</si>
  <si>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</si>
  <si>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</si>
  <si>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</si>
  <si>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</si>
  <si>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</si>
  <si>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</si>
  <si>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</si>
  <si>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</si>
  <si>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</si>
  <si>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6-4</t>
  </si>
  <si>
    <t xml:space="preserve">10-8</t>
  </si>
  <si>
    <t xml:space="preserve">8-4</t>
  </si>
  <si>
    <t xml:space="preserve">10-6</t>
  </si>
  <si>
    <t xml:space="preserve">4-10</t>
  </si>
  <si>
    <t xml:space="preserve">8-6</t>
  </si>
  <si>
    <t xml:space="preserve">5-3</t>
  </si>
  <si>
    <t xml:space="preserve">9-7</t>
  </si>
  <si>
    <t xml:space="preserve">7-3</t>
  </si>
  <si>
    <t xml:space="preserve">9-5</t>
  </si>
  <si>
    <t xml:space="preserve">3-9</t>
  </si>
  <si>
    <t xml:space="preserve">7-5</t>
  </si>
  <si>
    <t xml:space="preserve">6-2</t>
  </si>
  <si>
    <t xml:space="preserve">9-4</t>
  </si>
  <si>
    <t xml:space="preserve">4-2</t>
  </si>
  <si>
    <t xml:space="preserve">9-6</t>
  </si>
  <si>
    <t xml:space="preserve">1-8</t>
  </si>
  <si>
    <t xml:space="preserve">7-4</t>
  </si>
  <si>
    <t xml:space="preserve">4-1</t>
  </si>
  <si>
    <t xml:space="preserve">8-7</t>
  </si>
  <si>
    <t xml:space="preserve">3-1</t>
  </si>
  <si>
    <t xml:space="preserve">10-5</t>
  </si>
  <si>
    <t xml:space="preserve">3-10</t>
  </si>
  <si>
    <t xml:space="preserve">6-5</t>
  </si>
  <si>
    <t xml:space="preserve">1-10</t>
  </si>
  <si>
    <t xml:space="preserve">7-6</t>
  </si>
  <si>
    <t xml:space="preserve">6-1</t>
  </si>
  <si>
    <t xml:space="preserve">10-7</t>
  </si>
  <si>
    <t xml:space="preserve">1-9</t>
  </si>
  <si>
    <t xml:space="preserve">7-2</t>
  </si>
  <si>
    <t xml:space="preserve">2-9</t>
  </si>
  <si>
    <t xml:space="preserve">8-3</t>
  </si>
  <si>
    <t xml:space="preserve">2-8</t>
  </si>
  <si>
    <t xml:space="preserve">4-3</t>
  </si>
  <si>
    <t xml:space="preserve">1-7</t>
  </si>
  <si>
    <t xml:space="preserve">5-4</t>
  </si>
  <si>
    <t xml:space="preserve">5-1</t>
  </si>
  <si>
    <t xml:space="preserve">10-9</t>
  </si>
  <si>
    <t xml:space="preserve">2-10</t>
  </si>
  <si>
    <t xml:space="preserve">9-8</t>
  </si>
  <si>
    <t xml:space="preserve">3-2</t>
  </si>
  <si>
    <t xml:space="preserve">8-5</t>
  </si>
  <si>
    <t xml:space="preserve">5-2</t>
  </si>
  <si>
    <t xml:space="preserve">6-3</t>
  </si>
  <si>
    <t xml:space="preserve">2-1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</si>
</sst>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#,##0.00"/>
    <numFmt numFmtId="169" formatCode="General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i val="true"/>
      <sz val="9"/>
      <color rgb="FFFF7D78"/>
      <name val="Arial"/>
      <family val="0"/>
      <charset val="1"/>
    </font>
    <font>
      <sz val="11"/>
      <color rgb="FFFF7D78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3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1"/>
      <color rgb="FF000000"/>
      <name val="Times New Roman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AB1500"/>
      <name val="Arial"/>
      <family val="0"/>
      <charset val="1"/>
    </font>
    <font>
      <b val="true"/>
      <i val="true"/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E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65">
    <border diagonalUp="false" diagonalDown="false">
      <left/>
      <right/>
      <top/>
      <bottom/>
      <diagonal/>
    </border>
    <border diagonalUp="false" diagonalDown="false">
      <left/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/>
      <top/>
      <bottom style="thin">
        <color rgb="FFFEFFFF"/>
      </bottom>
      <diagonal/>
    </border>
    <border diagonalUp="false" diagonalDown="false">
      <left/>
      <right style="thin">
        <color rgb="FFFEFFFF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FEFFFF"/>
      </left>
      <right/>
      <top style="thin">
        <color rgb="FFFE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 style="thin">
        <color rgb="FFFEFFFF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>
        <color rgb="FF515151"/>
      </right>
      <top/>
      <bottom style="medium">
        <color rgb="FF515151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medium">
        <color rgb="FF515151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medium"/>
      <diagonal/>
    </border>
    <border diagonalUp="false" diagonalDown="false">
      <left style="thin">
        <color rgb="FF3F3F3F"/>
      </left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 style="thin">
        <color rgb="FF3F3F3F"/>
      </right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FEFFFF"/>
      </right>
      <top style="medium">
        <color rgb="FF515151"/>
      </top>
      <bottom style="thin">
        <color rgb="FF7C7C7C"/>
      </bottom>
      <diagonal/>
    </border>
    <border diagonalUp="false" diagonalDown="false">
      <left style="medium">
        <color rgb="FF515151"/>
      </left>
      <right style="thin">
        <color rgb="FF7C7C7C"/>
      </right>
      <top style="medium">
        <color rgb="FF515151"/>
      </top>
      <bottom style="thin">
        <color rgb="FF3F3F3F"/>
      </bottom>
      <diagonal/>
    </border>
    <border diagonalUp="false" diagonalDown="false">
      <left style="thin">
        <color rgb="FF7C7C7C"/>
      </left>
      <right style="thin">
        <color rgb="FF7C7C7C"/>
      </right>
      <top style="medium"/>
      <bottom style="thin">
        <color rgb="FF3F3F3F"/>
      </bottom>
      <diagonal/>
    </border>
    <border diagonalUp="false" diagonalDown="false">
      <left style="thin">
        <color rgb="FF7C7C7C"/>
      </left>
      <right style="medium">
        <color rgb="FF515151"/>
      </right>
      <top style="medium"/>
      <bottom style="thin">
        <color rgb="FF3F3F3F"/>
      </bottom>
      <diagonal/>
    </border>
    <border diagonalUp="false" diagonalDown="false">
      <left style="medium">
        <color rgb="FF515151"/>
      </left>
      <right style="medium">
        <color rgb="FF515151"/>
      </right>
      <top style="medium">
        <color rgb="FF515151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medium"/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7C7C7C"/>
      </top>
      <bottom style="thin">
        <color rgb="FF3F3F3F"/>
      </bottom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>
        <color rgb="FF515151"/>
      </right>
      <top style="thin">
        <color rgb="FF3F3F3F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medium">
        <color rgb="FF515151"/>
      </bottom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medium">
        <color rgb="FF515151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medium">
        <color rgb="FF515151"/>
      </bottom>
      <diagonal/>
    </border>
    <border diagonalUp="false" diagonalDown="false">
      <left style="thin">
        <color rgb="FF3F3F3F"/>
      </left>
      <right style="medium">
        <color rgb="FF515151"/>
      </right>
      <top style="thin">
        <color rgb="FF3F3F3F"/>
      </top>
      <bottom style="medium">
        <color rgb="FF515151"/>
      </bottom>
      <diagonal/>
    </border>
    <border diagonalUp="false" diagonalDown="false">
      <left style="medium">
        <color rgb="FF515151"/>
      </left>
      <right style="medium">
        <color rgb="FF515151"/>
      </right>
      <top style="thin">
        <color rgb="FF3F3F3F"/>
      </top>
      <bottom style="medium">
        <color rgb="FF515151"/>
      </bottom>
      <diagonal/>
    </border>
    <border diagonalUp="false" diagonalDown="false">
      <left style="medium">
        <color rgb="FF515151"/>
      </left>
      <right style="thin">
        <color rgb="FF3F3F3F"/>
      </right>
      <top style="thin">
        <color rgb="FF3F3F3F"/>
      </top>
      <bottom style="medium">
        <color rgb="FF515151"/>
      </bottom>
      <diagonal/>
    </border>
    <border diagonalUp="false" diagonalDown="false">
      <left style="thin">
        <color rgb="FF3F3F3F"/>
      </left>
      <right style="medium"/>
      <top style="thin">
        <color rgb="FF3F3F3F"/>
      </top>
      <bottom style="medium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/>
      <diagonal/>
    </border>
    <border diagonalUp="false" diagonalDown="false">
      <left/>
      <right/>
      <top/>
      <bottom style="thin">
        <color rgb="FF7C7C7C"/>
      </bottom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7C7C7C"/>
      </right>
      <top style="thin">
        <color rgb="FF7C7C7C"/>
      </top>
      <bottom/>
      <diagonal/>
    </border>
    <border diagonalUp="false" diagonalDown="false">
      <left style="thin">
        <color rgb="FF7C7C7C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7C7C7C"/>
      </right>
      <top/>
      <bottom style="thin">
        <color rgb="FF7C7C7C"/>
      </bottom>
      <diagonal/>
    </border>
    <border diagonalUp="false" diagonalDown="false">
      <left style="thin">
        <color rgb="FF7C7C7C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7C7C7C"/>
      </top>
      <bottom/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2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7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7" fillId="0" borderId="2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3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7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3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7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2" fillId="0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8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8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6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6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E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C7C7C"/>
      <rgbColor rgb="FF9999FF"/>
      <rgbColor rgb="FF993366"/>
      <rgbColor rgb="FFEDEDED"/>
      <rgbColor rgb="FFAEFCFE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15151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6.2"/>
    <col collapsed="false" customWidth="true" hidden="false" outlineLevel="0" max="3" min="3" style="1" width="28.31"/>
    <col collapsed="false" customWidth="true" hidden="false" outlineLevel="0" max="5" min="4" style="1" width="1.35"/>
    <col collapsed="false" customWidth="true" hidden="false" outlineLevel="0" max="6" min="6" style="1" width="6.2"/>
    <col collapsed="false" customWidth="true" hidden="false" outlineLevel="0" max="7" min="7" style="1" width="28.31"/>
    <col collapsed="false" customWidth="true" hidden="false" outlineLevel="0" max="257" min="8" style="1" width="4.44"/>
    <col collapsed="false" customWidth="true" hidden="false" outlineLevel="0" max="1025" min="258" style="0" width="4.44"/>
  </cols>
  <sheetData>
    <row r="1" customFormat="false" ht="153" hidden="false" customHeight="true" outlineLevel="0" collapsed="false"/>
    <row r="2" customFormat="false" ht="15.75" hidden="false" customHeight="true" outlineLevel="0" collapsed="false">
      <c r="A2" s="2" t="s">
        <v>0</v>
      </c>
      <c r="B2" s="2"/>
      <c r="C2" s="2"/>
      <c r="D2" s="3"/>
      <c r="E2" s="3"/>
      <c r="F2" s="4" t="s">
        <v>1</v>
      </c>
      <c r="G2" s="5"/>
    </row>
    <row r="3" customFormat="false" ht="16.35" hidden="false" customHeight="true" outlineLevel="0" collapsed="false">
      <c r="A3" s="6" t="n">
        <v>42293</v>
      </c>
      <c r="B3" s="6"/>
      <c r="C3" s="7" t="s">
        <v>2</v>
      </c>
      <c r="D3" s="8"/>
      <c r="E3" s="8"/>
      <c r="F3" s="9" t="s">
        <v>3</v>
      </c>
      <c r="G3" s="9"/>
    </row>
    <row r="4" customFormat="false" ht="16.7" hidden="false" customHeight="true" outlineLevel="0" collapsed="false">
      <c r="A4" s="10"/>
      <c r="B4" s="11" t="s">
        <v>4</v>
      </c>
      <c r="C4" s="11" t="s">
        <v>5</v>
      </c>
      <c r="D4" s="12"/>
      <c r="E4" s="13"/>
      <c r="F4" s="11" t="s">
        <v>6</v>
      </c>
      <c r="G4" s="11" t="s">
        <v>7</v>
      </c>
    </row>
    <row r="5" customFormat="false" ht="16.7" hidden="false" customHeight="true" outlineLevel="0" collapsed="false">
      <c r="A5" s="14" t="n">
        <v>1</v>
      </c>
      <c r="B5" s="15"/>
      <c r="C5" s="15"/>
      <c r="D5" s="16"/>
      <c r="E5" s="17"/>
      <c r="F5" s="18"/>
      <c r="G5" s="19" t="str">
        <f aca="false">IF(ISBLANK($C5),"",$C5)</f>
        <v/>
      </c>
    </row>
    <row r="6" customFormat="false" ht="16.7" hidden="false" customHeight="true" outlineLevel="0" collapsed="false">
      <c r="A6" s="14" t="n">
        <v>2</v>
      </c>
      <c r="B6" s="15"/>
      <c r="C6" s="15"/>
      <c r="D6" s="20"/>
      <c r="E6" s="21"/>
      <c r="F6" s="18"/>
      <c r="G6" s="19" t="str">
        <f aca="false">IF(ISBLANK($C6),"",$C6)</f>
        <v/>
      </c>
    </row>
    <row r="7" customFormat="false" ht="16.7" hidden="false" customHeight="true" outlineLevel="0" collapsed="false">
      <c r="A7" s="14" t="n">
        <v>3</v>
      </c>
      <c r="B7" s="15"/>
      <c r="C7" s="15"/>
      <c r="D7" s="20"/>
      <c r="E7" s="21"/>
      <c r="F7" s="18"/>
      <c r="G7" s="19" t="str">
        <f aca="false">IF(ISBLANK($C7),"",$C7)</f>
        <v/>
      </c>
    </row>
    <row r="8" customFormat="false" ht="16.7" hidden="false" customHeight="true" outlineLevel="0" collapsed="false">
      <c r="A8" s="14" t="n">
        <v>4</v>
      </c>
      <c r="B8" s="15"/>
      <c r="C8" s="15"/>
      <c r="D8" s="20"/>
      <c r="E8" s="21"/>
      <c r="F8" s="22"/>
      <c r="G8" s="19" t="str">
        <f aca="false">IF(ISBLANK($C8),"",$C8)</f>
        <v/>
      </c>
    </row>
    <row r="9" customFormat="false" ht="16.7" hidden="false" customHeight="true" outlineLevel="0" collapsed="false">
      <c r="A9" s="14" t="n">
        <v>5</v>
      </c>
      <c r="B9" s="15"/>
      <c r="C9" s="15"/>
      <c r="D9" s="20"/>
      <c r="E9" s="21"/>
      <c r="F9" s="18"/>
      <c r="G9" s="19" t="str">
        <f aca="false">IF(ISBLANK($C9),"",$C9)</f>
        <v/>
      </c>
    </row>
    <row r="10" customFormat="false" ht="16.7" hidden="false" customHeight="true" outlineLevel="0" collapsed="false">
      <c r="A10" s="14" t="n">
        <v>6</v>
      </c>
      <c r="B10" s="15"/>
      <c r="C10" s="15"/>
      <c r="D10" s="20"/>
      <c r="E10" s="21"/>
      <c r="F10" s="22"/>
      <c r="G10" s="19" t="str">
        <f aca="false">IF(ISBLANK($C10),"",$C10)</f>
        <v/>
      </c>
    </row>
    <row r="11" customFormat="false" ht="16.7" hidden="false" customHeight="true" outlineLevel="0" collapsed="false">
      <c r="A11" s="14" t="n">
        <v>7</v>
      </c>
      <c r="B11" s="15"/>
      <c r="C11" s="15"/>
      <c r="D11" s="20"/>
      <c r="E11" s="21"/>
      <c r="F11" s="18"/>
      <c r="G11" s="19" t="str">
        <f aca="false">IF(ISBLANK($C11),"",$C11)</f>
        <v/>
      </c>
    </row>
    <row r="12" customFormat="false" ht="16.7" hidden="false" customHeight="true" outlineLevel="0" collapsed="false">
      <c r="A12" s="14" t="n">
        <v>8</v>
      </c>
      <c r="B12" s="15"/>
      <c r="C12" s="15"/>
      <c r="D12" s="20"/>
      <c r="E12" s="21"/>
      <c r="F12" s="22"/>
      <c r="G12" s="19" t="str">
        <f aca="false">IF(ISBLANK($C12),"",$C12)</f>
        <v/>
      </c>
    </row>
    <row r="13" customFormat="false" ht="16.7" hidden="false" customHeight="true" outlineLevel="0" collapsed="false">
      <c r="A13" s="14" t="n">
        <v>9</v>
      </c>
      <c r="B13" s="15"/>
      <c r="C13" s="15"/>
      <c r="D13" s="20"/>
      <c r="E13" s="21"/>
      <c r="F13" s="18"/>
      <c r="G13" s="19" t="str">
        <f aca="false">IF(ISBLANK($C13),"",$C13)</f>
        <v/>
      </c>
    </row>
    <row r="14" customFormat="false" ht="16.7" hidden="false" customHeight="true" outlineLevel="0" collapsed="false">
      <c r="A14" s="14" t="n">
        <v>10</v>
      </c>
      <c r="B14" s="15"/>
      <c r="C14" s="15"/>
      <c r="D14" s="23"/>
      <c r="E14" s="24"/>
      <c r="F14" s="22"/>
      <c r="G14" s="19" t="str">
        <f aca="false">IF(ISBLANK($C14),"",$C14)</f>
        <v/>
      </c>
    </row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1" right="1" top="0.984027777777778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65"/>
    <col collapsed="false" customWidth="true" hidden="false" outlineLevel="0" max="3" min="3" style="1" width="1.53"/>
    <col collapsed="false" customWidth="true" hidden="false" outlineLevel="0" max="4" min="4" style="1" width="23.47"/>
    <col collapsed="false" customWidth="true" hidden="false" outlineLevel="0" max="6" min="5" style="1" width="3.57"/>
    <col collapsed="false" customWidth="true" hidden="false" outlineLevel="0" max="7" min="7" style="1" width="23.47"/>
    <col collapsed="false" customWidth="true" hidden="false" outlineLevel="0" max="8" min="8" style="1" width="3.57"/>
    <col collapsed="false" customWidth="true" hidden="false" outlineLevel="0" max="9" min="9" style="1" width="1.53"/>
    <col collapsed="false" customWidth="true" hidden="false" outlineLevel="0" max="10" min="10" style="1" width="8.16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.25" hidden="false" customHeight="true" outlineLevel="0" collapsed="false"/>
    <row r="2" customFormat="false" ht="19.7" hidden="false" customHeight="true" outlineLevel="0" collapsed="false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customFormat="false" ht="15.6" hidden="false" customHeight="true" outlineLevel="0" collapsed="false">
      <c r="A3" s="26" t="s">
        <v>9</v>
      </c>
      <c r="B3" s="26" t="s">
        <v>10</v>
      </c>
      <c r="C3" s="27"/>
      <c r="D3" s="28" t="s">
        <v>11</v>
      </c>
      <c r="E3" s="28" t="s">
        <v>6</v>
      </c>
      <c r="F3" s="26" t="s">
        <v>12</v>
      </c>
      <c r="G3" s="29" t="s">
        <v>13</v>
      </c>
      <c r="H3" s="29" t="s">
        <v>6</v>
      </c>
      <c r="I3" s="27"/>
      <c r="J3" s="26" t="s">
        <v>14</v>
      </c>
    </row>
    <row r="4" customFormat="false" ht="15.6" hidden="false" customHeight="true" outlineLevel="0" collapsed="false">
      <c r="A4" s="30" t="n">
        <v>1</v>
      </c>
      <c r="B4" s="31" t="n">
        <v>1</v>
      </c>
      <c r="C4" s="30"/>
      <c r="D4" s="32" t="str">
        <f aca="false">INDEX(Participants!$G$5:$G$14,Calculs!$B26,1)</f>
        <v/>
      </c>
      <c r="E4" s="33" t="str">
        <f aca="false">IF(INDEX(Participants!$F$5:$F$14,Calculs!$L26,1)="","",INDEX(Participants!$F$5:$F$14,Calculs!$L26,1))</f>
        <v/>
      </c>
      <c r="F4" s="30"/>
      <c r="G4" s="34" t="str">
        <f aca="false">INDEX(Participants!$G$5:$G$14,Calculs!$C26,1)</f>
        <v/>
      </c>
      <c r="H4" s="33" t="str">
        <f aca="false">IF(INDEX(Participants!$F$5:$F$14,Calculs!$M26,1)="","",INDEX(Participants!$F$5:$F$14,Calculs!$M26,1))</f>
        <v/>
      </c>
      <c r="I4" s="30"/>
      <c r="J4" s="35"/>
    </row>
    <row r="5" customFormat="false" ht="15.6" hidden="false" customHeight="true" outlineLevel="0" collapsed="false">
      <c r="A5" s="36"/>
      <c r="B5" s="31" t="n">
        <v>2</v>
      </c>
      <c r="C5" s="36"/>
      <c r="D5" s="34" t="str">
        <f aca="false">INDEX(Participants!$G$5:$G$14,Calculs!$B27,1)</f>
        <v/>
      </c>
      <c r="E5" s="33" t="str">
        <f aca="false">IF(INDEX(Participants!$F$5:$F$14,Calculs!$L27,1)="","",INDEX(Participants!$F$5:$F$14,Calculs!$L27,1))</f>
        <v/>
      </c>
      <c r="F5" s="36"/>
      <c r="G5" s="34" t="str">
        <f aca="false">INDEX(Participants!$G$5:$G$14,Calculs!$C27,1)</f>
        <v/>
      </c>
      <c r="H5" s="33" t="str">
        <f aca="false">IF(INDEX(Participants!$F$5:$F$14,Calculs!$M27,1)="","",INDEX(Participants!$F$5:$F$14,Calculs!$M27,1))</f>
        <v/>
      </c>
      <c r="I5" s="36"/>
      <c r="J5" s="35"/>
    </row>
    <row r="6" customFormat="false" ht="15.6" hidden="false" customHeight="true" outlineLevel="0" collapsed="false">
      <c r="A6" s="26" t="s">
        <v>9</v>
      </c>
      <c r="B6" s="26" t="s">
        <v>10</v>
      </c>
      <c r="C6" s="27"/>
      <c r="D6" s="28" t="s">
        <v>11</v>
      </c>
      <c r="E6" s="28" t="s">
        <v>6</v>
      </c>
      <c r="F6" s="26" t="s">
        <v>12</v>
      </c>
      <c r="G6" s="29" t="s">
        <v>13</v>
      </c>
      <c r="H6" s="29" t="s">
        <v>6</v>
      </c>
      <c r="I6" s="27"/>
      <c r="J6" s="26" t="s">
        <v>14</v>
      </c>
    </row>
    <row r="7" customFormat="false" ht="15.6" hidden="false" customHeight="true" outlineLevel="0" collapsed="false">
      <c r="A7" s="30" t="n">
        <f aca="false">A4+1</f>
        <v>2</v>
      </c>
      <c r="B7" s="31" t="n">
        <v>1</v>
      </c>
      <c r="C7" s="30"/>
      <c r="D7" s="34" t="str">
        <f aca="false">INDEX(Participants!$G$5:$G$14,Calculs!$B29,1)</f>
        <v/>
      </c>
      <c r="E7" s="33" t="str">
        <f aca="false">IF(INDEX(Participants!$F$5:$F$14,Calculs!$L29,1)="","",INDEX(Participants!$F$5:$F$14,Calculs!$L29,1))</f>
        <v/>
      </c>
      <c r="F7" s="30"/>
      <c r="G7" s="34" t="str">
        <f aca="false">INDEX(Participants!$G$5:$G$14,Calculs!$C29,1)</f>
        <v/>
      </c>
      <c r="H7" s="33" t="str">
        <f aca="false">IF(INDEX(Participants!$F$5:$F$14,Calculs!$M29,1)="","",INDEX(Participants!$F$5:$F$14,Calculs!$M29,1))</f>
        <v/>
      </c>
      <c r="I7" s="30"/>
      <c r="J7" s="35"/>
    </row>
    <row r="8" customFormat="false" ht="15.6" hidden="false" customHeight="true" outlineLevel="0" collapsed="false">
      <c r="A8" s="36"/>
      <c r="B8" s="31" t="n">
        <v>2</v>
      </c>
      <c r="C8" s="36"/>
      <c r="D8" s="34" t="str">
        <f aca="false">INDEX(Participants!$G$5:$G$14,Calculs!$B30,1)</f>
        <v/>
      </c>
      <c r="E8" s="33" t="str">
        <f aca="false">IF(INDEX(Participants!$F$5:$F$14,Calculs!$L30,1)="","",INDEX(Participants!$F$5:$F$14,Calculs!$L30,1))</f>
        <v/>
      </c>
      <c r="F8" s="36"/>
      <c r="G8" s="34" t="str">
        <f aca="false">INDEX(Participants!$G$5:$G$14,Calculs!$C30,1)</f>
        <v/>
      </c>
      <c r="H8" s="33" t="str">
        <f aca="false">IF(INDEX(Participants!$F$5:$F$14,Calculs!$M30,1)="","",INDEX(Participants!$F$5:$F$14,Calculs!$M30,1))</f>
        <v/>
      </c>
      <c r="I8" s="36"/>
      <c r="J8" s="35"/>
    </row>
    <row r="9" customFormat="false" ht="15.6" hidden="false" customHeight="true" outlineLevel="0" collapsed="false">
      <c r="A9" s="26" t="s">
        <v>9</v>
      </c>
      <c r="B9" s="26" t="s">
        <v>10</v>
      </c>
      <c r="C9" s="27"/>
      <c r="D9" s="28" t="s">
        <v>11</v>
      </c>
      <c r="E9" s="28" t="s">
        <v>6</v>
      </c>
      <c r="F9" s="26" t="s">
        <v>12</v>
      </c>
      <c r="G9" s="29" t="s">
        <v>13</v>
      </c>
      <c r="H9" s="29" t="s">
        <v>6</v>
      </c>
      <c r="I9" s="27"/>
      <c r="J9" s="26" t="s">
        <v>14</v>
      </c>
    </row>
    <row r="10" customFormat="false" ht="15.6" hidden="false" customHeight="true" outlineLevel="0" collapsed="false">
      <c r="A10" s="30" t="n">
        <f aca="false">A7+1</f>
        <v>3</v>
      </c>
      <c r="B10" s="31" t="n">
        <v>1</v>
      </c>
      <c r="C10" s="30"/>
      <c r="D10" s="34" t="str">
        <f aca="false">INDEX(Participants!$G$5:$G$14,Calculs!$B32,1)</f>
        <v/>
      </c>
      <c r="E10" s="33" t="str">
        <f aca="false">IF(INDEX(Participants!$F$5:$F$14,Calculs!$L32,1)="","",INDEX(Participants!$F$5:$F$14,Calculs!$L32,1))</f>
        <v/>
      </c>
      <c r="F10" s="30"/>
      <c r="G10" s="34" t="str">
        <f aca="false">INDEX(Participants!$G$5:$G$14,Calculs!$C32,1)</f>
        <v/>
      </c>
      <c r="H10" s="33" t="str">
        <f aca="false">IF(INDEX(Participants!$F$5:$F$14,Calculs!$M32,1)="","",INDEX(Participants!$F$5:$F$14,Calculs!$M32,1))</f>
        <v/>
      </c>
      <c r="I10" s="30"/>
      <c r="J10" s="35"/>
    </row>
    <row r="11" customFormat="false" ht="15.6" hidden="false" customHeight="true" outlineLevel="0" collapsed="false">
      <c r="A11" s="36"/>
      <c r="B11" s="31" t="n">
        <v>2</v>
      </c>
      <c r="C11" s="36"/>
      <c r="D11" s="34" t="str">
        <f aca="false">INDEX(Participants!$G$5:$G$14,Calculs!$B33,1)</f>
        <v/>
      </c>
      <c r="E11" s="33" t="str">
        <f aca="false">IF(INDEX(Participants!$F$5:$F$14,Calculs!$L33,1)="","",INDEX(Participants!$F$5:$F$14,Calculs!$L33,1))</f>
        <v/>
      </c>
      <c r="F11" s="36"/>
      <c r="G11" s="34" t="str">
        <f aca="false">INDEX(Participants!$G$5:$G$14,Calculs!$C33,1)</f>
        <v/>
      </c>
      <c r="H11" s="33" t="str">
        <f aca="false">IF(INDEX(Participants!$F$5:$F$14,Calculs!$M33,1)="","",INDEX(Participants!$F$5:$F$14,Calculs!$M33,1))</f>
        <v/>
      </c>
      <c r="I11" s="36"/>
      <c r="J11" s="35"/>
    </row>
    <row r="12" customFormat="false" ht="15.6" hidden="false" customHeight="true" outlineLevel="0" collapsed="false">
      <c r="A12" s="26" t="s">
        <v>9</v>
      </c>
      <c r="B12" s="26" t="s">
        <v>10</v>
      </c>
      <c r="C12" s="27"/>
      <c r="D12" s="28" t="s">
        <v>11</v>
      </c>
      <c r="E12" s="28" t="s">
        <v>6</v>
      </c>
      <c r="F12" s="26" t="s">
        <v>12</v>
      </c>
      <c r="G12" s="29" t="s">
        <v>13</v>
      </c>
      <c r="H12" s="29" t="s">
        <v>6</v>
      </c>
      <c r="I12" s="27"/>
      <c r="J12" s="26" t="s">
        <v>14</v>
      </c>
    </row>
    <row r="13" customFormat="false" ht="15.6" hidden="false" customHeight="true" outlineLevel="0" collapsed="false">
      <c r="A13" s="30" t="n">
        <f aca="false">A10+1</f>
        <v>4</v>
      </c>
      <c r="B13" s="31" t="n">
        <v>1</v>
      </c>
      <c r="C13" s="30"/>
      <c r="D13" s="34" t="str">
        <f aca="false">INDEX(Participants!$G$5:$G$14,Calculs!$B35,1)</f>
        <v/>
      </c>
      <c r="E13" s="37" t="str">
        <f aca="false">IF(INDEX(Participants!$F$5:$F$14,Calculs!$L35,1)="","",INDEX(Participants!$F$5:$F$14,Calculs!$L35,1))</f>
        <v/>
      </c>
      <c r="F13" s="30"/>
      <c r="G13" s="34" t="str">
        <f aca="false">INDEX(Participants!$G$5:$G$14,Calculs!$C35,1)</f>
        <v/>
      </c>
      <c r="H13" s="37" t="str">
        <f aca="false">IF(INDEX(Participants!$F$5:$F$14,Calculs!$M35,1)="","",INDEX(Participants!$F$5:$F$14,Calculs!$M35,1))</f>
        <v/>
      </c>
      <c r="I13" s="30"/>
      <c r="J13" s="35"/>
    </row>
    <row r="14" customFormat="false" ht="15.6" hidden="false" customHeight="true" outlineLevel="0" collapsed="false">
      <c r="A14" s="36"/>
      <c r="B14" s="31" t="n">
        <v>2</v>
      </c>
      <c r="C14" s="36"/>
      <c r="D14" s="34" t="str">
        <f aca="false">INDEX(Participants!$G$5:$G$14,Calculs!$B36,1)</f>
        <v/>
      </c>
      <c r="E14" s="37" t="str">
        <f aca="false">IF(INDEX(Participants!$F$5:$F$14,Calculs!$L36,1)="","",INDEX(Participants!$F$5:$F$14,Calculs!$L36,1))</f>
        <v/>
      </c>
      <c r="F14" s="36"/>
      <c r="G14" s="34" t="str">
        <f aca="false">INDEX(Participants!$G$5:$G$14,Calculs!$C36,1)</f>
        <v/>
      </c>
      <c r="H14" s="37" t="str">
        <f aca="false">IF(INDEX(Participants!$F$5:$F$14,Calculs!$M36,1)="","",INDEX(Participants!$F$5:$F$14,Calculs!$M36,1))</f>
        <v/>
      </c>
      <c r="I14" s="36"/>
      <c r="J14" s="35"/>
    </row>
    <row r="15" customFormat="false" ht="15.6" hidden="false" customHeight="true" outlineLevel="0" collapsed="false">
      <c r="A15" s="26" t="s">
        <v>9</v>
      </c>
      <c r="B15" s="26" t="s">
        <v>10</v>
      </c>
      <c r="C15" s="27"/>
      <c r="D15" s="28" t="s">
        <v>11</v>
      </c>
      <c r="E15" s="28" t="s">
        <v>6</v>
      </c>
      <c r="F15" s="26" t="s">
        <v>12</v>
      </c>
      <c r="G15" s="29" t="s">
        <v>13</v>
      </c>
      <c r="H15" s="29" t="s">
        <v>6</v>
      </c>
      <c r="I15" s="27"/>
      <c r="J15" s="26" t="s">
        <v>14</v>
      </c>
    </row>
    <row r="16" customFormat="false" ht="15.6" hidden="false" customHeight="true" outlineLevel="0" collapsed="false">
      <c r="A16" s="30" t="n">
        <f aca="false">A13+1</f>
        <v>5</v>
      </c>
      <c r="B16" s="31" t="n">
        <v>1</v>
      </c>
      <c r="C16" s="30"/>
      <c r="D16" s="32" t="str">
        <f aca="false">INDEX(Participants!$G$5:$G$14,Calculs!$B38,1)</f>
        <v/>
      </c>
      <c r="E16" s="33" t="str">
        <f aca="false">IF(INDEX(Participants!$F$5:$F$14,Calculs!$L38,1)="","",INDEX(Participants!$F$5:$F$14,Calculs!$L38,1))</f>
        <v/>
      </c>
      <c r="F16" s="30"/>
      <c r="G16" s="34" t="str">
        <f aca="false">INDEX(Participants!$G$5:$G$14,Calculs!$C38,1)</f>
        <v/>
      </c>
      <c r="H16" s="33" t="str">
        <f aca="false">IF(INDEX(Participants!$F$5:$F$14,Calculs!$M38,1)="","",INDEX(Participants!$F$5:$F$14,Calculs!$M38,1))</f>
        <v/>
      </c>
      <c r="I16" s="30"/>
      <c r="J16" s="35"/>
    </row>
    <row r="17" customFormat="false" ht="15.6" hidden="false" customHeight="true" outlineLevel="0" collapsed="false">
      <c r="A17" s="36"/>
      <c r="B17" s="31" t="n">
        <v>2</v>
      </c>
      <c r="C17" s="36"/>
      <c r="D17" s="34" t="str">
        <f aca="false">INDEX(Participants!$G$5:$G$14,Calculs!$B39,1)</f>
        <v/>
      </c>
      <c r="E17" s="33" t="str">
        <f aca="false">IF(INDEX(Participants!$F$5:$F$14,Calculs!$L39,1)="","",INDEX(Participants!$F$5:$F$14,Calculs!$L39,1))</f>
        <v/>
      </c>
      <c r="F17" s="36"/>
      <c r="G17" s="34" t="str">
        <f aca="false">INDEX(Participants!$G$5:$G$14,Calculs!$C39,1)</f>
        <v/>
      </c>
      <c r="H17" s="33" t="str">
        <f aca="false">IF(INDEX(Participants!$F$5:$F$14,Calculs!$M39,1)="","",INDEX(Participants!$F$5:$F$14,Calculs!$M39,1))</f>
        <v/>
      </c>
      <c r="I17" s="36"/>
      <c r="J17" s="35"/>
    </row>
    <row r="18" customFormat="false" ht="15.6" hidden="false" customHeight="true" outlineLevel="0" collapsed="false">
      <c r="A18" s="26" t="s">
        <v>9</v>
      </c>
      <c r="B18" s="26" t="s">
        <v>10</v>
      </c>
      <c r="C18" s="27"/>
      <c r="D18" s="28" t="s">
        <v>11</v>
      </c>
      <c r="E18" s="28" t="s">
        <v>6</v>
      </c>
      <c r="F18" s="26" t="s">
        <v>12</v>
      </c>
      <c r="G18" s="29" t="s">
        <v>13</v>
      </c>
      <c r="H18" s="29" t="s">
        <v>6</v>
      </c>
      <c r="I18" s="27"/>
      <c r="J18" s="26" t="s">
        <v>14</v>
      </c>
    </row>
    <row r="19" customFormat="false" ht="15.6" hidden="false" customHeight="true" outlineLevel="0" collapsed="false">
      <c r="A19" s="30" t="n">
        <f aca="false">A16+1</f>
        <v>6</v>
      </c>
      <c r="B19" s="31" t="n">
        <v>1</v>
      </c>
      <c r="C19" s="30"/>
      <c r="D19" s="32" t="str">
        <f aca="false">INDEX(Participants!$G$5:$G$14,Calculs!$B41,1)</f>
        <v/>
      </c>
      <c r="E19" s="33" t="str">
        <f aca="false">IF(INDEX(Participants!$F$5:$F$14,Calculs!$L41,1)="","",INDEX(Participants!$F$5:$F$14,Calculs!$L41,1))</f>
        <v/>
      </c>
      <c r="F19" s="30"/>
      <c r="G19" s="34" t="str">
        <f aca="false">INDEX(Participants!$G$5:$G$14,Calculs!$C41,1)</f>
        <v/>
      </c>
      <c r="H19" s="33" t="str">
        <f aca="false">IF(INDEX(Participants!$F$5:$F$14,Calculs!$M41,1)="","",INDEX(Participants!$F$5:$F$14,Calculs!$M41,1))</f>
        <v/>
      </c>
      <c r="I19" s="30"/>
      <c r="J19" s="35"/>
    </row>
    <row r="20" customFormat="false" ht="15.6" hidden="false" customHeight="true" outlineLevel="0" collapsed="false">
      <c r="A20" s="36"/>
      <c r="B20" s="31" t="n">
        <v>2</v>
      </c>
      <c r="C20" s="36"/>
      <c r="D20" s="34" t="str">
        <f aca="false">INDEX(Participants!$G$5:$G$14,Calculs!$B42,1)</f>
        <v/>
      </c>
      <c r="E20" s="33" t="str">
        <f aca="false">IF(INDEX(Participants!$F$5:$F$14,Calculs!$L42,1)="","",INDEX(Participants!$F$5:$F$14,Calculs!$L42,1))</f>
        <v/>
      </c>
      <c r="F20" s="36"/>
      <c r="G20" s="34" t="str">
        <f aca="false">INDEX(Participants!$G$5:$G$14,Calculs!$C42,1)</f>
        <v/>
      </c>
      <c r="H20" s="33" t="str">
        <f aca="false">IF(INDEX(Participants!$F$5:$F$14,Calculs!$M42,1)="","",INDEX(Participants!$F$5:$F$14,Calculs!$M42,1))</f>
        <v/>
      </c>
      <c r="I20" s="36"/>
      <c r="J20" s="35"/>
    </row>
    <row r="21" customFormat="false" ht="15.6" hidden="false" customHeight="true" outlineLevel="0" collapsed="false">
      <c r="A21" s="26" t="s">
        <v>9</v>
      </c>
      <c r="B21" s="26" t="s">
        <v>10</v>
      </c>
      <c r="C21" s="27"/>
      <c r="D21" s="28" t="s">
        <v>11</v>
      </c>
      <c r="E21" s="28" t="s">
        <v>6</v>
      </c>
      <c r="F21" s="26" t="s">
        <v>12</v>
      </c>
      <c r="G21" s="29" t="s">
        <v>13</v>
      </c>
      <c r="H21" s="29" t="s">
        <v>6</v>
      </c>
      <c r="I21" s="27"/>
      <c r="J21" s="26" t="s">
        <v>14</v>
      </c>
    </row>
    <row r="22" customFormat="false" ht="15.6" hidden="false" customHeight="true" outlineLevel="0" collapsed="false">
      <c r="A22" s="30" t="n">
        <f aca="false">A19+1</f>
        <v>7</v>
      </c>
      <c r="B22" s="31" t="n">
        <v>1</v>
      </c>
      <c r="C22" s="30"/>
      <c r="D22" s="32" t="str">
        <f aca="false">INDEX(Participants!$G$5:$G$14,Calculs!$B44,1)</f>
        <v/>
      </c>
      <c r="E22" s="33" t="str">
        <f aca="false">IF(INDEX(Participants!$F$5:$F$14,Calculs!$L44,1)="","",INDEX(Participants!$F$5:$F$14,Calculs!$L44,1))</f>
        <v/>
      </c>
      <c r="F22" s="30"/>
      <c r="G22" s="34" t="str">
        <f aca="false">INDEX(Participants!$G$5:$G$14,Calculs!$C44,1)</f>
        <v/>
      </c>
      <c r="H22" s="37" t="str">
        <f aca="false">IF(INDEX(Participants!$F$5:$F$14,Calculs!$M44,1)="","",INDEX(Participants!$F$5:$F$14,Calculs!$M44,1))</f>
        <v/>
      </c>
      <c r="I22" s="30"/>
      <c r="J22" s="35"/>
    </row>
    <row r="23" customFormat="false" ht="15.6" hidden="false" customHeight="true" outlineLevel="0" collapsed="false">
      <c r="A23" s="36"/>
      <c r="B23" s="31" t="n">
        <v>2</v>
      </c>
      <c r="C23" s="36"/>
      <c r="D23" s="34" t="str">
        <f aca="false">INDEX(Participants!$G$5:$G$14,Calculs!$B45,1)</f>
        <v/>
      </c>
      <c r="E23" s="37" t="str">
        <f aca="false">IF(INDEX(Participants!$F$5:$F$14,Calculs!$L45,1)="","",INDEX(Participants!$F$5:$F$14,Calculs!$L45,1))</f>
        <v/>
      </c>
      <c r="F23" s="36"/>
      <c r="G23" s="34" t="str">
        <f aca="false">INDEX(Participants!$G$5:$G$14,Calculs!$C45,1)</f>
        <v/>
      </c>
      <c r="H23" s="37" t="str">
        <f aca="false">IF(INDEX(Participants!$F$5:$F$14,Calculs!$M45,1)="","",INDEX(Participants!$F$5:$F$14,Calculs!$M45,1))</f>
        <v/>
      </c>
      <c r="I23" s="36"/>
      <c r="J23" s="35"/>
    </row>
    <row r="24" customFormat="false" ht="15.6" hidden="false" customHeight="true" outlineLevel="0" collapsed="false">
      <c r="A24" s="26" t="s">
        <v>9</v>
      </c>
      <c r="B24" s="26" t="s">
        <v>10</v>
      </c>
      <c r="C24" s="27"/>
      <c r="D24" s="28" t="s">
        <v>11</v>
      </c>
      <c r="E24" s="28" t="s">
        <v>6</v>
      </c>
      <c r="F24" s="26" t="s">
        <v>12</v>
      </c>
      <c r="G24" s="29" t="s">
        <v>13</v>
      </c>
      <c r="H24" s="29" t="s">
        <v>6</v>
      </c>
      <c r="I24" s="27"/>
      <c r="J24" s="26" t="s">
        <v>14</v>
      </c>
    </row>
    <row r="25" customFormat="false" ht="15.6" hidden="false" customHeight="true" outlineLevel="0" collapsed="false">
      <c r="A25" s="30" t="n">
        <f aca="false">A22+1</f>
        <v>8</v>
      </c>
      <c r="B25" s="31" t="n">
        <v>1</v>
      </c>
      <c r="C25" s="30"/>
      <c r="D25" s="32" t="str">
        <f aca="false">INDEX(Participants!$G$5:$G$14,Calculs!$B47,1)</f>
        <v/>
      </c>
      <c r="E25" s="33" t="str">
        <f aca="false">IF(INDEX(Participants!$F$5:$F$14,Calculs!$L47,1)="","",INDEX(Participants!$F$5:$F$14,Calculs!$L47,1))</f>
        <v/>
      </c>
      <c r="F25" s="30"/>
      <c r="G25" s="34" t="str">
        <f aca="false">INDEX(Participants!$G$5:$G$14,Calculs!$C47,1)</f>
        <v/>
      </c>
      <c r="H25" s="33" t="str">
        <f aca="false">IF(INDEX(Participants!$F$5:$F$14,Calculs!$M47,1)="","",INDEX(Participants!$F$5:$F$14,Calculs!$M47,1))</f>
        <v/>
      </c>
      <c r="I25" s="30"/>
      <c r="J25" s="35"/>
    </row>
    <row r="26" customFormat="false" ht="15.6" hidden="false" customHeight="true" outlineLevel="0" collapsed="false">
      <c r="A26" s="36"/>
      <c r="B26" s="31" t="n">
        <v>2</v>
      </c>
      <c r="C26" s="36"/>
      <c r="D26" s="34" t="str">
        <f aca="false">INDEX(Participants!$G$5:$G$14,Calculs!$B48,1)</f>
        <v/>
      </c>
      <c r="E26" s="33" t="str">
        <f aca="false">IF(INDEX(Participants!$F$5:$F$14,Calculs!$L48,1)="","",INDEX(Participants!$F$5:$F$14,Calculs!$L48,1))</f>
        <v/>
      </c>
      <c r="F26" s="36"/>
      <c r="G26" s="34" t="str">
        <f aca="false">INDEX(Participants!$G$5:$G$14,Calculs!$C48,1)</f>
        <v/>
      </c>
      <c r="H26" s="33" t="str">
        <f aca="false">IF(INDEX(Participants!$F$5:$F$14,Calculs!$M48,1)="","",INDEX(Participants!$F$5:$F$14,Calculs!$M48,1))</f>
        <v/>
      </c>
      <c r="I26" s="36"/>
      <c r="J26" s="35"/>
    </row>
    <row r="27" customFormat="false" ht="15.6" hidden="false" customHeight="true" outlineLevel="0" collapsed="false">
      <c r="A27" s="26" t="s">
        <v>9</v>
      </c>
      <c r="B27" s="26" t="s">
        <v>10</v>
      </c>
      <c r="C27" s="27"/>
      <c r="D27" s="28" t="s">
        <v>11</v>
      </c>
      <c r="E27" s="28" t="s">
        <v>6</v>
      </c>
      <c r="F27" s="26" t="s">
        <v>12</v>
      </c>
      <c r="G27" s="29" t="s">
        <v>13</v>
      </c>
      <c r="H27" s="29" t="s">
        <v>6</v>
      </c>
      <c r="I27" s="27"/>
      <c r="J27" s="26" t="s">
        <v>14</v>
      </c>
    </row>
    <row r="28" customFormat="false" ht="15.6" hidden="false" customHeight="true" outlineLevel="0" collapsed="false">
      <c r="A28" s="30" t="n">
        <f aca="false">A25+1</f>
        <v>9</v>
      </c>
      <c r="B28" s="31" t="n">
        <v>1</v>
      </c>
      <c r="C28" s="30"/>
      <c r="D28" s="32" t="str">
        <f aca="false">INDEX(Participants!$G$5:$G$14,Calculs!$B50,1)</f>
        <v/>
      </c>
      <c r="E28" s="37" t="str">
        <f aca="false">IF(INDEX(Participants!$F$5:$F$14,Calculs!$L50,1)="","",INDEX(Participants!$F$5:$F$14,Calculs!$L50,1))</f>
        <v/>
      </c>
      <c r="F28" s="30"/>
      <c r="G28" s="34" t="str">
        <f aca="false">INDEX(Participants!$G$5:$G$14,Calculs!$C50,1)</f>
        <v/>
      </c>
      <c r="H28" s="33" t="str">
        <f aca="false">IF(INDEX(Participants!$F$5:$F$14,Calculs!$M50,1)="","",INDEX(Participants!$F$5:$F$14,Calculs!$M50,1))</f>
        <v/>
      </c>
      <c r="I28" s="30"/>
      <c r="J28" s="35"/>
    </row>
    <row r="29" customFormat="false" ht="15.6" hidden="false" customHeight="true" outlineLevel="0" collapsed="false">
      <c r="A29" s="36"/>
      <c r="B29" s="31" t="n">
        <v>2</v>
      </c>
      <c r="C29" s="36"/>
      <c r="D29" s="34" t="str">
        <f aca="false">INDEX(Participants!$G$5:$G$14,Calculs!$B51,1)</f>
        <v/>
      </c>
      <c r="E29" s="37" t="str">
        <f aca="false">IF(INDEX(Participants!$F$5:$F$14,Calculs!$L51,1)="","",INDEX(Participants!$F$5:$F$14,Calculs!$L51,1))</f>
        <v/>
      </c>
      <c r="F29" s="36"/>
      <c r="G29" s="34" t="str">
        <f aca="false">INDEX(Participants!$G$5:$G$14,Calculs!$C51,1)</f>
        <v/>
      </c>
      <c r="H29" s="37" t="str">
        <f aca="false">IF(INDEX(Participants!$F$5:$F$14,Calculs!$M51,1)="","",INDEX(Participants!$F$5:$F$14,Calculs!$M51,1))</f>
        <v/>
      </c>
      <c r="I29" s="36"/>
      <c r="J29" s="35"/>
    </row>
    <row r="30" customFormat="false" ht="15.6" hidden="false" customHeight="true" outlineLevel="0" collapsed="false">
      <c r="A30" s="26" t="s">
        <v>9</v>
      </c>
      <c r="B30" s="26" t="s">
        <v>10</v>
      </c>
      <c r="C30" s="27"/>
      <c r="D30" s="28" t="s">
        <v>11</v>
      </c>
      <c r="E30" s="28" t="s">
        <v>6</v>
      </c>
      <c r="F30" s="26" t="s">
        <v>12</v>
      </c>
      <c r="G30" s="29" t="s">
        <v>13</v>
      </c>
      <c r="H30" s="29" t="s">
        <v>6</v>
      </c>
      <c r="I30" s="27"/>
      <c r="J30" s="26" t="s">
        <v>14</v>
      </c>
    </row>
    <row r="31" customFormat="false" ht="15.6" hidden="false" customHeight="true" outlineLevel="0" collapsed="false">
      <c r="A31" s="30" t="n">
        <f aca="false">A28+1</f>
        <v>10</v>
      </c>
      <c r="B31" s="31" t="n">
        <v>1</v>
      </c>
      <c r="C31" s="30"/>
      <c r="D31" s="32" t="str">
        <f aca="false">INDEX(Participants!$G$5:$G$14,Calculs!$B53,1)</f>
        <v/>
      </c>
      <c r="E31" s="33" t="str">
        <f aca="false">IF(INDEX(Participants!$F$5:$F$14,Calculs!$L53,1)="","",INDEX(Participants!$F$5:$F$14,Calculs!$L53,1))</f>
        <v/>
      </c>
      <c r="F31" s="30"/>
      <c r="G31" s="34" t="str">
        <f aca="false">INDEX(Participants!$G$5:$G$14,Calculs!$C53,1)</f>
        <v/>
      </c>
      <c r="H31" s="33" t="str">
        <f aca="false">IF(INDEX(Participants!$F$5:$F$14,Calculs!$M53,1)="","",INDEX(Participants!$F$5:$F$14,Calculs!$M53,1))</f>
        <v/>
      </c>
      <c r="I31" s="30"/>
      <c r="J31" s="35"/>
    </row>
    <row r="32" customFormat="false" ht="15.6" hidden="false" customHeight="true" outlineLevel="0" collapsed="false">
      <c r="A32" s="36"/>
      <c r="B32" s="31" t="n">
        <v>2</v>
      </c>
      <c r="C32" s="36"/>
      <c r="D32" s="34" t="str">
        <f aca="false">INDEX(Participants!$G$5:$G$14,Calculs!$B54,1)</f>
        <v/>
      </c>
      <c r="E32" s="33" t="str">
        <f aca="false">IF(INDEX(Participants!$F$5:$F$14,Calculs!$L54,1)="","",INDEX(Participants!$F$5:$F$14,Calculs!$L54,1))</f>
        <v/>
      </c>
      <c r="F32" s="36"/>
      <c r="G32" s="34" t="str">
        <f aca="false">INDEX(Participants!$G$5:$G$14,Calculs!$C54,1)</f>
        <v/>
      </c>
      <c r="H32" s="33" t="str">
        <f aca="false">IF(INDEX(Participants!$F$5:$F$14,Calculs!$M54,1)="","",INDEX(Participants!$F$5:$F$14,Calculs!$M54,1))</f>
        <v/>
      </c>
      <c r="I32" s="36"/>
      <c r="J32" s="35"/>
    </row>
    <row r="33" customFormat="false" ht="15.6" hidden="false" customHeight="true" outlineLevel="0" collapsed="false">
      <c r="A33" s="26" t="s">
        <v>9</v>
      </c>
      <c r="B33" s="26" t="s">
        <v>10</v>
      </c>
      <c r="C33" s="27"/>
      <c r="D33" s="28" t="s">
        <v>11</v>
      </c>
      <c r="E33" s="28" t="s">
        <v>6</v>
      </c>
      <c r="F33" s="26" t="s">
        <v>12</v>
      </c>
      <c r="G33" s="29" t="s">
        <v>13</v>
      </c>
      <c r="H33" s="29" t="s">
        <v>6</v>
      </c>
      <c r="I33" s="27"/>
      <c r="J33" s="26" t="s">
        <v>14</v>
      </c>
    </row>
    <row r="34" customFormat="false" ht="15.6" hidden="false" customHeight="true" outlineLevel="0" collapsed="false">
      <c r="A34" s="30" t="n">
        <f aca="false">A31+1</f>
        <v>11</v>
      </c>
      <c r="B34" s="31" t="n">
        <v>1</v>
      </c>
      <c r="C34" s="30"/>
      <c r="D34" s="32" t="str">
        <f aca="false">INDEX(Participants!$G$5:$G$14,Calculs!$B56,1)</f>
        <v/>
      </c>
      <c r="E34" s="37" t="str">
        <f aca="false">IF(INDEX(Participants!$F$5:$F$14,Calculs!$L56,1)="","",INDEX(Participants!$F$5:$F$14,Calculs!$L56,1))</f>
        <v/>
      </c>
      <c r="F34" s="30"/>
      <c r="G34" s="34" t="str">
        <f aca="false">INDEX(Participants!$G$5:$G$14,Calculs!$C56,1)</f>
        <v/>
      </c>
      <c r="H34" s="33" t="str">
        <f aca="false">IF(INDEX(Participants!$F$5:$F$14,Calculs!$M56,1)="","",INDEX(Participants!$F$5:$F$14,Calculs!$M56,1))</f>
        <v/>
      </c>
      <c r="I34" s="30"/>
      <c r="J34" s="35"/>
    </row>
    <row r="35" customFormat="false" ht="15.6" hidden="false" customHeight="true" outlineLevel="0" collapsed="false">
      <c r="A35" s="36"/>
      <c r="B35" s="31" t="n">
        <v>2</v>
      </c>
      <c r="C35" s="36"/>
      <c r="D35" s="34" t="str">
        <f aca="false">INDEX(Participants!$G$5:$G$14,Calculs!$B57,1)</f>
        <v/>
      </c>
      <c r="E35" s="37" t="str">
        <f aca="false">IF(INDEX(Participants!$F$5:$F$14,Calculs!$L57,1)="","",INDEX(Participants!$F$5:$F$14,Calculs!$L57,1))</f>
        <v/>
      </c>
      <c r="F35" s="36"/>
      <c r="G35" s="34" t="str">
        <f aca="false">INDEX(Participants!$G$5:$G$14,Calculs!$C57,1)</f>
        <v/>
      </c>
      <c r="H35" s="37" t="str">
        <f aca="false">IF(INDEX(Participants!$F$5:$F$14,Calculs!$M57,1)="","",INDEX(Participants!$F$5:$F$14,Calculs!$M57,1))</f>
        <v/>
      </c>
      <c r="I35" s="36"/>
      <c r="J35" s="35"/>
    </row>
    <row r="36" customFormat="false" ht="12.8" hidden="false" customHeight="fals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J2"/>
  </mergeCells>
  <dataValidations count="2">
    <dataValidation allowBlank="true" operator="equal" showDropDown="false" showErrorMessage="true" showInputMessage="false" sqref="J4:J5 J7:J8 J10:J11 J13:J14 J16:J17 J19:J20 J22:J23 J25:J26" type="list">
      <formula1>"B,J"</formula1>
      <formula2>0</formula2>
    </dataValidation>
    <dataValidation allowBlank="true" operator="equal" showDropDown="false" showErrorMessage="true" showInputMessage="false" sqref="J28:J29 J31:J32 J34:J35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65"/>
    <col collapsed="false" customWidth="true" hidden="false" outlineLevel="0" max="3" min="3" style="1" width="1.53"/>
    <col collapsed="false" customWidth="true" hidden="false" outlineLevel="0" max="4" min="4" style="1" width="23.47"/>
    <col collapsed="false" customWidth="true" hidden="false" outlineLevel="0" max="6" min="5" style="1" width="3.57"/>
    <col collapsed="false" customWidth="true" hidden="false" outlineLevel="0" max="7" min="7" style="1" width="23.47"/>
    <col collapsed="false" customWidth="true" hidden="false" outlineLevel="0" max="8" min="8" style="1" width="3.57"/>
    <col collapsed="false" customWidth="true" hidden="false" outlineLevel="0" max="9" min="9" style="1" width="1.53"/>
    <col collapsed="false" customWidth="true" hidden="false" outlineLevel="0" max="10" min="10" style="1" width="8.16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.25" hidden="false" customHeight="true" outlineLevel="0" collapsed="false"/>
    <row r="2" customFormat="false" ht="19.7" hidden="false" customHeight="true" outlineLevel="0" collapsed="false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customFormat="false" ht="15.6" hidden="false" customHeight="true" outlineLevel="0" collapsed="false">
      <c r="A3" s="26" t="s">
        <v>9</v>
      </c>
      <c r="B3" s="26" t="s">
        <v>10</v>
      </c>
      <c r="C3" s="27"/>
      <c r="D3" s="28" t="s">
        <v>11</v>
      </c>
      <c r="E3" s="28" t="s">
        <v>6</v>
      </c>
      <c r="F3" s="26" t="s">
        <v>12</v>
      </c>
      <c r="G3" s="29" t="s">
        <v>13</v>
      </c>
      <c r="H3" s="29" t="s">
        <v>6</v>
      </c>
      <c r="I3" s="27"/>
      <c r="J3" s="26" t="s">
        <v>14</v>
      </c>
    </row>
    <row r="4" customFormat="false" ht="15.6" hidden="false" customHeight="true" outlineLevel="0" collapsed="false">
      <c r="A4" s="30" t="n">
        <f aca="false">'RR page 1'!A34+1</f>
        <v>12</v>
      </c>
      <c r="B4" s="31" t="n">
        <v>1</v>
      </c>
      <c r="C4" s="30"/>
      <c r="D4" s="39" t="str">
        <f aca="false">INDEX(Participants!$G$5:$G$14,Calculs!$B59,1)</f>
        <v/>
      </c>
      <c r="E4" s="40" t="str">
        <f aca="false">IF(INDEX(Participants!$F$5:$F$14,Calculs!$L59,1)="","",INDEX(Participants!$F$5:$F$14,Calculs!$L59,1))</f>
        <v/>
      </c>
      <c r="F4" s="30"/>
      <c r="G4" s="39" t="str">
        <f aca="false">INDEX(Participants!$G$5:$G$14,Calculs!$C59,1)</f>
        <v/>
      </c>
      <c r="H4" s="40" t="str">
        <f aca="false">IF(INDEX(Participants!$F$5:$F$14,Calculs!$M59,1)="","",INDEX(Participants!$F$5:$F$14,Calculs!$M59,1))</f>
        <v/>
      </c>
      <c r="I4" s="30"/>
      <c r="J4" s="35"/>
    </row>
    <row r="5" customFormat="false" ht="15.6" hidden="false" customHeight="true" outlineLevel="0" collapsed="false">
      <c r="A5" s="36"/>
      <c r="B5" s="31" t="n">
        <v>2</v>
      </c>
      <c r="C5" s="36"/>
      <c r="D5" s="34" t="str">
        <f aca="false">INDEX(Participants!$G$5:$G$14,Calculs!$B60,1)</f>
        <v/>
      </c>
      <c r="E5" s="37" t="str">
        <f aca="false">IF(INDEX(Participants!$F$5:$F$14,Calculs!$L60,1)="","",INDEX(Participants!$F$5:$F$14,Calculs!$L60,1))</f>
        <v/>
      </c>
      <c r="F5" s="36"/>
      <c r="G5" s="34" t="str">
        <f aca="false">INDEX(Participants!$G$5:$G$14,Calculs!$C60,1)</f>
        <v/>
      </c>
      <c r="H5" s="33" t="str">
        <f aca="false">IF(INDEX(Participants!$F$5:$F$14,Calculs!$M60,1)="","",INDEX(Participants!$F$5:$F$14,Calculs!$M60,1))</f>
        <v/>
      </c>
      <c r="I5" s="36"/>
      <c r="J5" s="35"/>
    </row>
    <row r="6" customFormat="false" ht="15.6" hidden="false" customHeight="true" outlineLevel="0" collapsed="false">
      <c r="A6" s="26" t="s">
        <v>9</v>
      </c>
      <c r="B6" s="26" t="s">
        <v>10</v>
      </c>
      <c r="C6" s="27"/>
      <c r="D6" s="28" t="s">
        <v>11</v>
      </c>
      <c r="E6" s="28" t="s">
        <v>6</v>
      </c>
      <c r="F6" s="26" t="s">
        <v>12</v>
      </c>
      <c r="G6" s="29" t="s">
        <v>13</v>
      </c>
      <c r="H6" s="29" t="s">
        <v>6</v>
      </c>
      <c r="I6" s="27"/>
      <c r="J6" s="26" t="s">
        <v>14</v>
      </c>
    </row>
    <row r="7" customFormat="false" ht="15.6" hidden="false" customHeight="true" outlineLevel="0" collapsed="false">
      <c r="A7" s="30" t="n">
        <f aca="false">A4+1</f>
        <v>13</v>
      </c>
      <c r="B7" s="31" t="n">
        <v>1</v>
      </c>
      <c r="C7" s="30"/>
      <c r="D7" s="39" t="str">
        <f aca="false">INDEX(Participants!$G$5:$G$14,Calculs!$B62,1)</f>
        <v/>
      </c>
      <c r="E7" s="37" t="str">
        <f aca="false">IF(INDEX(Participants!$F$5:$F$14,Calculs!$L62,1)="","",INDEX(Participants!$F$5:$F$14,Calculs!$L62,1))</f>
        <v/>
      </c>
      <c r="F7" s="30"/>
      <c r="G7" s="39" t="str">
        <f aca="false">INDEX(Participants!$G$5:$G$14,Calculs!$C62,1)</f>
        <v/>
      </c>
      <c r="H7" s="40" t="str">
        <f aca="false">IF(INDEX(Participants!$F$5:$F$14,Calculs!$M62,1)="","",INDEX(Participants!$F$5:$F$14,Calculs!$M62,1))</f>
        <v/>
      </c>
      <c r="I7" s="30"/>
      <c r="J7" s="35"/>
    </row>
    <row r="8" customFormat="false" ht="15.6" hidden="false" customHeight="true" outlineLevel="0" collapsed="false">
      <c r="A8" s="36"/>
      <c r="B8" s="31" t="n">
        <v>2</v>
      </c>
      <c r="C8" s="36"/>
      <c r="D8" s="34" t="str">
        <f aca="false">INDEX(Participants!$G$5:$G$14,Calculs!$B63,1)</f>
        <v/>
      </c>
      <c r="E8" s="37" t="str">
        <f aca="false">IF(INDEX(Participants!$F$5:$F$14,Calculs!$L63,1)="","",INDEX(Participants!$F$5:$F$14,Calculs!$L63,1))</f>
        <v/>
      </c>
      <c r="F8" s="36"/>
      <c r="G8" s="34" t="str">
        <f aca="false">INDEX(Participants!$G$5:$G$14,Calculs!$C63,1)</f>
        <v/>
      </c>
      <c r="H8" s="33" t="str">
        <f aca="false">IF(INDEX(Participants!$F$5:$F$14,Calculs!$M63,1)="","",INDEX(Participants!$F$5:$F$14,Calculs!$M63,1))</f>
        <v/>
      </c>
      <c r="I8" s="36"/>
      <c r="J8" s="35"/>
    </row>
    <row r="9" customFormat="false" ht="15.6" hidden="false" customHeight="true" outlineLevel="0" collapsed="false">
      <c r="A9" s="26" t="s">
        <v>9</v>
      </c>
      <c r="B9" s="26" t="s">
        <v>10</v>
      </c>
      <c r="C9" s="27"/>
      <c r="D9" s="28" t="s">
        <v>11</v>
      </c>
      <c r="E9" s="28" t="s">
        <v>6</v>
      </c>
      <c r="F9" s="26" t="s">
        <v>12</v>
      </c>
      <c r="G9" s="29" t="s">
        <v>13</v>
      </c>
      <c r="H9" s="29" t="s">
        <v>6</v>
      </c>
      <c r="I9" s="27"/>
      <c r="J9" s="26" t="s">
        <v>14</v>
      </c>
    </row>
    <row r="10" customFormat="false" ht="15.6" hidden="false" customHeight="true" outlineLevel="0" collapsed="false">
      <c r="A10" s="30" t="n">
        <f aca="false">A7+1</f>
        <v>14</v>
      </c>
      <c r="B10" s="31" t="n">
        <v>1</v>
      </c>
      <c r="C10" s="30"/>
      <c r="D10" s="39" t="str">
        <f aca="false">INDEX(Participants!$G$5:$G$14,Calculs!$B65,1)</f>
        <v/>
      </c>
      <c r="E10" s="40" t="str">
        <f aca="false">IF(INDEX(Participants!$F$5:$F$14,Calculs!$L65,1)="","",INDEX(Participants!$F$5:$F$14,Calculs!$L65,1))</f>
        <v/>
      </c>
      <c r="F10" s="30"/>
      <c r="G10" s="39" t="str">
        <f aca="false">INDEX(Participants!$G$5:$G$14,Calculs!$C65,1)</f>
        <v/>
      </c>
      <c r="H10" s="40" t="str">
        <f aca="false">IF(INDEX(Participants!$F$5:$F$14,Calculs!$M65,1)="","",INDEX(Participants!$F$5:$F$14,Calculs!$M65,1))</f>
        <v/>
      </c>
      <c r="I10" s="30"/>
      <c r="J10" s="35"/>
    </row>
    <row r="11" customFormat="false" ht="15.6" hidden="false" customHeight="true" outlineLevel="0" collapsed="false">
      <c r="A11" s="36"/>
      <c r="B11" s="31" t="n">
        <v>2</v>
      </c>
      <c r="C11" s="36"/>
      <c r="D11" s="34" t="str">
        <f aca="false">INDEX(Participants!$G$5:$G$14,Calculs!$B66,1)</f>
        <v/>
      </c>
      <c r="E11" s="33" t="str">
        <f aca="false">IF(INDEX(Participants!$F$5:$F$14,Calculs!$L66,1)="","",INDEX(Participants!$F$5:$F$14,Calculs!$L66,1))</f>
        <v/>
      </c>
      <c r="F11" s="36"/>
      <c r="G11" s="34" t="str">
        <f aca="false">INDEX(Participants!$G$5:$G$14,Calculs!$C66,1)</f>
        <v/>
      </c>
      <c r="H11" s="33" t="str">
        <f aca="false">IF(INDEX(Participants!$F$5:$F$14,Calculs!$M66,1)="","",INDEX(Participants!$F$5:$F$14,Calculs!$M66,1))</f>
        <v/>
      </c>
      <c r="I11" s="36"/>
      <c r="J11" s="35"/>
    </row>
    <row r="12" customFormat="false" ht="15.6" hidden="false" customHeight="true" outlineLevel="0" collapsed="false">
      <c r="A12" s="26" t="s">
        <v>9</v>
      </c>
      <c r="B12" s="26" t="s">
        <v>10</v>
      </c>
      <c r="C12" s="27"/>
      <c r="D12" s="28" t="s">
        <v>11</v>
      </c>
      <c r="E12" s="28" t="s">
        <v>6</v>
      </c>
      <c r="F12" s="26" t="s">
        <v>12</v>
      </c>
      <c r="G12" s="29" t="s">
        <v>13</v>
      </c>
      <c r="H12" s="29" t="s">
        <v>6</v>
      </c>
      <c r="I12" s="27"/>
      <c r="J12" s="26" t="s">
        <v>14</v>
      </c>
    </row>
    <row r="13" customFormat="false" ht="15.6" hidden="false" customHeight="true" outlineLevel="0" collapsed="false">
      <c r="A13" s="30" t="n">
        <f aca="false">A10+1</f>
        <v>15</v>
      </c>
      <c r="B13" s="31" t="n">
        <v>1</v>
      </c>
      <c r="C13" s="30"/>
      <c r="D13" s="39" t="str">
        <f aca="false">INDEX(Participants!$G$5:$G$14,Calculs!$B68,1)</f>
        <v/>
      </c>
      <c r="E13" s="40" t="str">
        <f aca="false">IF(INDEX(Participants!$F$5:$F$14,Calculs!$L68,1)="","",INDEX(Participants!$F$5:$F$14,Calculs!$L68,1))</f>
        <v/>
      </c>
      <c r="F13" s="30"/>
      <c r="G13" s="39" t="str">
        <f aca="false">INDEX(Participants!$G$5:$G$14,Calculs!$C68,1)</f>
        <v/>
      </c>
      <c r="H13" s="37" t="str">
        <f aca="false">IF(INDEX(Participants!$F$5:$F$14,Calculs!$M68,1)="","",INDEX(Participants!$F$5:$F$14,Calculs!$M68,1))</f>
        <v/>
      </c>
      <c r="I13" s="30"/>
      <c r="J13" s="35"/>
    </row>
    <row r="14" customFormat="false" ht="15.6" hidden="false" customHeight="true" outlineLevel="0" collapsed="false">
      <c r="A14" s="36"/>
      <c r="B14" s="31" t="n">
        <v>2</v>
      </c>
      <c r="C14" s="36"/>
      <c r="D14" s="34" t="str">
        <f aca="false">INDEX(Participants!$G$5:$G$14,Calculs!$B69,1)</f>
        <v/>
      </c>
      <c r="E14" s="33" t="str">
        <f aca="false">IF(INDEX(Participants!$F$5:$F$14,Calculs!$L69,1)="","",INDEX(Participants!$F$5:$F$14,Calculs!$L69,1))</f>
        <v/>
      </c>
      <c r="F14" s="36"/>
      <c r="G14" s="34" t="str">
        <f aca="false">INDEX(Participants!$G$5:$G$14,Calculs!$C69,1)</f>
        <v/>
      </c>
      <c r="H14" s="37" t="str">
        <f aca="false">IF(INDEX(Participants!$F$5:$F$14,Calculs!$M69,1)="","",INDEX(Participants!$F$5:$F$14,Calculs!$M69,1))</f>
        <v/>
      </c>
      <c r="I14" s="36"/>
      <c r="J14" s="35"/>
    </row>
    <row r="15" customFormat="false" ht="15.6" hidden="false" customHeight="true" outlineLevel="0" collapsed="false">
      <c r="A15" s="26" t="s">
        <v>9</v>
      </c>
      <c r="B15" s="26" t="s">
        <v>10</v>
      </c>
      <c r="C15" s="27"/>
      <c r="D15" s="28" t="s">
        <v>11</v>
      </c>
      <c r="E15" s="28" t="s">
        <v>6</v>
      </c>
      <c r="F15" s="26" t="s">
        <v>12</v>
      </c>
      <c r="G15" s="29" t="s">
        <v>13</v>
      </c>
      <c r="H15" s="29" t="s">
        <v>6</v>
      </c>
      <c r="I15" s="27"/>
      <c r="J15" s="26" t="s">
        <v>14</v>
      </c>
    </row>
    <row r="16" customFormat="false" ht="15.6" hidden="false" customHeight="true" outlineLevel="0" collapsed="false">
      <c r="A16" s="30" t="n">
        <f aca="false">A13+1</f>
        <v>16</v>
      </c>
      <c r="B16" s="31" t="n">
        <v>1</v>
      </c>
      <c r="C16" s="30"/>
      <c r="D16" s="39" t="str">
        <f aca="false">INDEX(Participants!$G$5:$G$14,Calculs!$B71,1)</f>
        <v/>
      </c>
      <c r="E16" s="40" t="str">
        <f aca="false">IF(INDEX(Participants!$F$5:$F$14,Calculs!$L71,1)="","",INDEX(Participants!$F$5:$F$14,Calculs!$L71,1))</f>
        <v/>
      </c>
      <c r="F16" s="30"/>
      <c r="G16" s="39" t="str">
        <f aca="false">INDEX(Participants!$G$5:$G$14,Calculs!$C71,1)</f>
        <v/>
      </c>
      <c r="H16" s="40" t="str">
        <f aca="false">IF(INDEX(Participants!$F$5:$F$14,Calculs!$M71,1)="","",INDEX(Participants!$F$5:$F$14,Calculs!$M71,1))</f>
        <v/>
      </c>
      <c r="I16" s="30"/>
      <c r="J16" s="35"/>
    </row>
    <row r="17" customFormat="false" ht="15.6" hidden="false" customHeight="true" outlineLevel="0" collapsed="false">
      <c r="A17" s="36"/>
      <c r="B17" s="31" t="n">
        <v>2</v>
      </c>
      <c r="C17" s="36"/>
      <c r="D17" s="34" t="str">
        <f aca="false">INDEX(Participants!$G$5:$G$14,Calculs!$B72,1)</f>
        <v/>
      </c>
      <c r="E17" s="37" t="str">
        <f aca="false">IF(INDEX(Participants!$F$5:$F$14,Calculs!$L72,1)="","",INDEX(Participants!$F$5:$F$14,Calculs!$L72,1))</f>
        <v/>
      </c>
      <c r="F17" s="36"/>
      <c r="G17" s="34" t="str">
        <f aca="false">INDEX(Participants!$G$5:$G$14,Calculs!$C72,1)</f>
        <v/>
      </c>
      <c r="H17" s="37" t="str">
        <f aca="false">IF(INDEX(Participants!$F$5:$F$14,Calculs!$M72,1)="","",INDEX(Participants!$F$5:$F$14,Calculs!$M72,1))</f>
        <v/>
      </c>
      <c r="I17" s="36"/>
      <c r="J17" s="35"/>
    </row>
    <row r="18" customFormat="false" ht="15.6" hidden="false" customHeight="true" outlineLevel="0" collapsed="false">
      <c r="A18" s="26" t="s">
        <v>9</v>
      </c>
      <c r="B18" s="26" t="s">
        <v>10</v>
      </c>
      <c r="C18" s="27"/>
      <c r="D18" s="28" t="s">
        <v>11</v>
      </c>
      <c r="E18" s="28" t="s">
        <v>6</v>
      </c>
      <c r="F18" s="26" t="s">
        <v>12</v>
      </c>
      <c r="G18" s="29" t="s">
        <v>13</v>
      </c>
      <c r="H18" s="29" t="s">
        <v>6</v>
      </c>
      <c r="I18" s="27"/>
      <c r="J18" s="26" t="s">
        <v>14</v>
      </c>
    </row>
    <row r="19" customFormat="false" ht="15.6" hidden="false" customHeight="true" outlineLevel="0" collapsed="false">
      <c r="A19" s="30" t="n">
        <f aca="false">A16+1</f>
        <v>17</v>
      </c>
      <c r="B19" s="31" t="n">
        <v>1</v>
      </c>
      <c r="C19" s="30"/>
      <c r="D19" s="39" t="str">
        <f aca="false">INDEX(Participants!$G$5:$G$14,Calculs!$B74,1)</f>
        <v/>
      </c>
      <c r="E19" s="37" t="str">
        <f aca="false">IF(INDEX(Participants!$F$5:$F$14,Calculs!$L74,1)="","",INDEX(Participants!$F$5:$F$14,Calculs!$L74,1))</f>
        <v/>
      </c>
      <c r="F19" s="30"/>
      <c r="G19" s="39" t="str">
        <f aca="false">INDEX(Participants!$G$5:$G$14,Calculs!$C74,1)</f>
        <v/>
      </c>
      <c r="H19" s="40" t="str">
        <f aca="false">IF(INDEX(Participants!$F$5:$F$14,Calculs!$M74,1)="","",INDEX(Participants!$F$5:$F$14,Calculs!$M74,1))</f>
        <v/>
      </c>
      <c r="I19" s="30"/>
      <c r="J19" s="35"/>
    </row>
    <row r="20" customFormat="false" ht="15.6" hidden="false" customHeight="true" outlineLevel="0" collapsed="false">
      <c r="A20" s="36"/>
      <c r="B20" s="31" t="n">
        <v>2</v>
      </c>
      <c r="C20" s="36"/>
      <c r="D20" s="34" t="str">
        <f aca="false">INDEX(Participants!$G$5:$G$14,Calculs!$B75,1)</f>
        <v/>
      </c>
      <c r="E20" s="33" t="str">
        <f aca="false">IF(INDEX(Participants!$F$5:$F$14,Calculs!$L75,1)="","",INDEX(Participants!$F$5:$F$14,Calculs!$L75,1))</f>
        <v/>
      </c>
      <c r="F20" s="36"/>
      <c r="G20" s="34" t="str">
        <f aca="false">INDEX(Participants!$G$5:$G$14,Calculs!$C75,1)</f>
        <v/>
      </c>
      <c r="H20" s="33" t="str">
        <f aca="false">IF(INDEX(Participants!$F$5:$F$14,Calculs!$M75,1)="","",INDEX(Participants!$F$5:$F$14,Calculs!$M75,1))</f>
        <v/>
      </c>
      <c r="I20" s="36"/>
      <c r="J20" s="35"/>
    </row>
    <row r="21" customFormat="false" ht="15.6" hidden="false" customHeight="true" outlineLevel="0" collapsed="false">
      <c r="A21" s="26" t="s">
        <v>9</v>
      </c>
      <c r="B21" s="26" t="s">
        <v>10</v>
      </c>
      <c r="C21" s="27"/>
      <c r="D21" s="28" t="s">
        <v>11</v>
      </c>
      <c r="E21" s="28" t="s">
        <v>6</v>
      </c>
      <c r="F21" s="26" t="s">
        <v>12</v>
      </c>
      <c r="G21" s="29" t="s">
        <v>13</v>
      </c>
      <c r="H21" s="29" t="s">
        <v>6</v>
      </c>
      <c r="I21" s="27"/>
      <c r="J21" s="26" t="s">
        <v>14</v>
      </c>
    </row>
    <row r="22" customFormat="false" ht="15.6" hidden="false" customHeight="true" outlineLevel="0" collapsed="false">
      <c r="A22" s="30" t="n">
        <f aca="false">A19+1</f>
        <v>18</v>
      </c>
      <c r="B22" s="31" t="n">
        <v>1</v>
      </c>
      <c r="C22" s="30"/>
      <c r="D22" s="39" t="str">
        <f aca="false">INDEX(Participants!$G$5:$G$14,Calculs!$B77,1)</f>
        <v/>
      </c>
      <c r="E22" s="37" t="str">
        <f aca="false">IF(INDEX(Participants!$F$5:$F$14,Calculs!$L77,1)="","",INDEX(Participants!$F$5:$F$14,Calculs!$L77,1))</f>
        <v/>
      </c>
      <c r="F22" s="30"/>
      <c r="G22" s="39" t="str">
        <f aca="false">INDEX(Participants!$G$5:$G$14,Calculs!$C77,1)</f>
        <v/>
      </c>
      <c r="H22" s="40" t="str">
        <f aca="false">IF(INDEX(Participants!$F$5:$F$14,Calculs!$M77,1)="","",INDEX(Participants!$F$5:$F$14,Calculs!$M77,1))</f>
        <v/>
      </c>
      <c r="I22" s="30"/>
      <c r="J22" s="35"/>
    </row>
    <row r="23" customFormat="false" ht="15.6" hidden="false" customHeight="true" outlineLevel="0" collapsed="false">
      <c r="A23" s="36"/>
      <c r="B23" s="31" t="n">
        <v>2</v>
      </c>
      <c r="C23" s="36"/>
      <c r="D23" s="34" t="str">
        <f aca="false">INDEX(Participants!$G$5:$G$14,Calculs!$B78,1)</f>
        <v/>
      </c>
      <c r="E23" s="37" t="str">
        <f aca="false">IF(INDEX(Participants!$F$5:$F$14,Calculs!$L78,1)="","",INDEX(Participants!$F$5:$F$14,Calculs!$L78,1))</f>
        <v/>
      </c>
      <c r="F23" s="36"/>
      <c r="G23" s="34" t="str">
        <f aca="false">INDEX(Participants!$G$5:$G$14,Calculs!$C78,1)</f>
        <v/>
      </c>
      <c r="H23" s="37" t="str">
        <f aca="false">IF(INDEX(Participants!$F$5:$F$14,Calculs!$M78,1)="","",INDEX(Participants!$F$5:$F$14,Calculs!$M78,1))</f>
        <v/>
      </c>
      <c r="I23" s="36"/>
      <c r="J23" s="35"/>
    </row>
    <row r="24" customFormat="false" ht="15.6" hidden="false" customHeight="true" outlineLevel="0" collapsed="false">
      <c r="A24" s="26" t="s">
        <v>9</v>
      </c>
      <c r="B24" s="26" t="s">
        <v>10</v>
      </c>
      <c r="C24" s="27"/>
      <c r="D24" s="28" t="s">
        <v>11</v>
      </c>
      <c r="E24" s="28" t="s">
        <v>6</v>
      </c>
      <c r="F24" s="26" t="s">
        <v>12</v>
      </c>
      <c r="G24" s="29" t="s">
        <v>13</v>
      </c>
      <c r="H24" s="29" t="s">
        <v>6</v>
      </c>
      <c r="I24" s="27"/>
      <c r="J24" s="26" t="s">
        <v>14</v>
      </c>
    </row>
    <row r="25" customFormat="false" ht="15.6" hidden="false" customHeight="true" outlineLevel="0" collapsed="false">
      <c r="A25" s="30" t="n">
        <f aca="false">A22+1</f>
        <v>19</v>
      </c>
      <c r="B25" s="31" t="n">
        <v>1</v>
      </c>
      <c r="C25" s="30"/>
      <c r="D25" s="39" t="str">
        <f aca="false">INDEX(Participants!$G$5:$G$14,Calculs!$B80,1)</f>
        <v/>
      </c>
      <c r="E25" s="40" t="str">
        <f aca="false">IF(INDEX(Participants!$F$5:$F$14,Calculs!$L80,1)="","",INDEX(Participants!$F$5:$F$14,Calculs!$L80,1))</f>
        <v/>
      </c>
      <c r="F25" s="30"/>
      <c r="G25" s="39" t="str">
        <f aca="false">INDEX(Participants!$G$5:$G$14,Calculs!$C80,1)</f>
        <v/>
      </c>
      <c r="H25" s="40" t="str">
        <f aca="false">IF(INDEX(Participants!$F$5:$F$14,Calculs!$M80,1)="","",INDEX(Participants!$F$5:$F$14,Calculs!$M80,1))</f>
        <v/>
      </c>
      <c r="I25" s="30"/>
      <c r="J25" s="35"/>
    </row>
    <row r="26" customFormat="false" ht="15.6" hidden="false" customHeight="true" outlineLevel="0" collapsed="false">
      <c r="A26" s="36"/>
      <c r="B26" s="31" t="n">
        <v>2</v>
      </c>
      <c r="C26" s="36"/>
      <c r="D26" s="34" t="str">
        <f aca="false">INDEX(Participants!$G$5:$G$14,Calculs!$B81,1)</f>
        <v/>
      </c>
      <c r="E26" s="37" t="str">
        <f aca="false">IF(INDEX(Participants!$F$5:$F$14,Calculs!$L81,1)="","",INDEX(Participants!$F$5:$F$14,Calculs!$L81,1))</f>
        <v/>
      </c>
      <c r="F26" s="36"/>
      <c r="G26" s="34" t="str">
        <f aca="false">INDEX(Participants!$G$5:$G$14,Calculs!$C81,1)</f>
        <v/>
      </c>
      <c r="H26" s="37" t="str">
        <f aca="false">IF(INDEX(Participants!$F$5:$F$14,Calculs!$M81,1)="","",INDEX(Participants!$F$5:$F$14,Calculs!$M81,1))</f>
        <v/>
      </c>
      <c r="I26" s="36"/>
      <c r="J26" s="35"/>
    </row>
    <row r="27" customFormat="false" ht="15.6" hidden="false" customHeight="true" outlineLevel="0" collapsed="false">
      <c r="A27" s="26" t="s">
        <v>9</v>
      </c>
      <c r="B27" s="26" t="s">
        <v>10</v>
      </c>
      <c r="C27" s="27"/>
      <c r="D27" s="28" t="s">
        <v>11</v>
      </c>
      <c r="E27" s="28" t="s">
        <v>6</v>
      </c>
      <c r="F27" s="26" t="s">
        <v>12</v>
      </c>
      <c r="G27" s="29" t="s">
        <v>13</v>
      </c>
      <c r="H27" s="29" t="s">
        <v>6</v>
      </c>
      <c r="I27" s="27"/>
      <c r="J27" s="26" t="s">
        <v>14</v>
      </c>
    </row>
    <row r="28" customFormat="false" ht="15.6" hidden="false" customHeight="true" outlineLevel="0" collapsed="false">
      <c r="A28" s="30" t="n">
        <f aca="false">A25+1</f>
        <v>20</v>
      </c>
      <c r="B28" s="31" t="n">
        <v>1</v>
      </c>
      <c r="C28" s="30"/>
      <c r="D28" s="39" t="str">
        <f aca="false">INDEX(Participants!$G$5:$G$14,Calculs!$B83,1)</f>
        <v/>
      </c>
      <c r="E28" s="37" t="str">
        <f aca="false">IF(INDEX(Participants!$F$5:$F$14,Calculs!$L83,1)="","",INDEX(Participants!$F$5:$F$14,Calculs!$L83,1))</f>
        <v/>
      </c>
      <c r="F28" s="30"/>
      <c r="G28" s="39" t="str">
        <f aca="false">INDEX(Participants!$G$5:$G$14,Calculs!$C83,1)</f>
        <v/>
      </c>
      <c r="H28" s="40" t="str">
        <f aca="false">IF(INDEX(Participants!$F$5:$F$14,Calculs!$M83,1)="","",INDEX(Participants!$F$5:$F$14,Calculs!$M83,1))</f>
        <v/>
      </c>
      <c r="I28" s="30"/>
      <c r="J28" s="35"/>
    </row>
    <row r="29" customFormat="false" ht="15.6" hidden="false" customHeight="true" outlineLevel="0" collapsed="false">
      <c r="A29" s="36"/>
      <c r="B29" s="31" t="n">
        <v>2</v>
      </c>
      <c r="C29" s="36"/>
      <c r="D29" s="34" t="str">
        <f aca="false">INDEX(Participants!$G$5:$G$14,Calculs!$B84,1)</f>
        <v/>
      </c>
      <c r="E29" s="33" t="str">
        <f aca="false">IF(INDEX(Participants!$F$5:$F$14,Calculs!$L84,1)="","",INDEX(Participants!$F$5:$F$14,Calculs!$L84,1))</f>
        <v/>
      </c>
      <c r="F29" s="36"/>
      <c r="G29" s="34" t="str">
        <f aca="false">INDEX(Participants!$G$5:$G$14,Calculs!$C84,1)</f>
        <v/>
      </c>
      <c r="H29" s="37" t="str">
        <f aca="false">IF(INDEX(Participants!$F$5:$F$14,Calculs!$M84,1)="","",INDEX(Participants!$F$5:$F$14,Calculs!$M84,1))</f>
        <v/>
      </c>
      <c r="I29" s="36"/>
      <c r="J29" s="35"/>
    </row>
    <row r="30" customFormat="false" ht="15.6" hidden="false" customHeight="true" outlineLevel="0" collapsed="false">
      <c r="A30" s="26" t="s">
        <v>9</v>
      </c>
      <c r="B30" s="26" t="s">
        <v>10</v>
      </c>
      <c r="C30" s="27"/>
      <c r="D30" s="28" t="s">
        <v>11</v>
      </c>
      <c r="E30" s="28" t="s">
        <v>6</v>
      </c>
      <c r="F30" s="26" t="s">
        <v>12</v>
      </c>
      <c r="G30" s="29" t="s">
        <v>13</v>
      </c>
      <c r="H30" s="29" t="s">
        <v>6</v>
      </c>
      <c r="I30" s="27"/>
      <c r="J30" s="26" t="s">
        <v>14</v>
      </c>
    </row>
    <row r="31" customFormat="false" ht="15.6" hidden="false" customHeight="true" outlineLevel="0" collapsed="false">
      <c r="A31" s="30" t="n">
        <f aca="false">A28+1</f>
        <v>21</v>
      </c>
      <c r="B31" s="31" t="n">
        <v>1</v>
      </c>
      <c r="C31" s="30"/>
      <c r="D31" s="39" t="str">
        <f aca="false">INDEX(Participants!$G$5:$G$14,Calculs!$B86,1)</f>
        <v/>
      </c>
      <c r="E31" s="40" t="str">
        <f aca="false">IF(INDEX(Participants!$F$5:$F$14,Calculs!$L86,1)="","",INDEX(Participants!$F$5:$F$14,Calculs!$L86,1))</f>
        <v/>
      </c>
      <c r="F31" s="30"/>
      <c r="G31" s="39" t="str">
        <f aca="false">INDEX(Participants!$G$5:$G$14,Calculs!$C86,1)</f>
        <v/>
      </c>
      <c r="H31" s="37" t="str">
        <f aca="false">IF(INDEX(Participants!$F$5:$F$14,Calculs!$M86,1)="","",INDEX(Participants!$F$5:$F$14,Calculs!$M86,1))</f>
        <v/>
      </c>
      <c r="I31" s="30"/>
      <c r="J31" s="35"/>
    </row>
    <row r="32" customFormat="false" ht="15.6" hidden="false" customHeight="true" outlineLevel="0" collapsed="false">
      <c r="A32" s="36"/>
      <c r="B32" s="31" t="n">
        <v>2</v>
      </c>
      <c r="C32" s="36"/>
      <c r="D32" s="34" t="str">
        <f aca="false">INDEX(Participants!$G$5:$G$14,Calculs!$B87,1)</f>
        <v/>
      </c>
      <c r="E32" s="37" t="str">
        <f aca="false">IF(INDEX(Participants!$F$5:$F$14,Calculs!$L87,1)="","",INDEX(Participants!$F$5:$F$14,Calculs!$L87,1))</f>
        <v/>
      </c>
      <c r="F32" s="36"/>
      <c r="G32" s="34" t="str">
        <f aca="false">INDEX(Participants!$G$5:$G$14,Calculs!$C87,1)</f>
        <v/>
      </c>
      <c r="H32" s="33" t="str">
        <f aca="false">IF(INDEX(Participants!$F$5:$F$14,Calculs!$M87,1)="","",INDEX(Participants!$F$5:$F$14,Calculs!$M87,1))</f>
        <v/>
      </c>
      <c r="I32" s="36"/>
      <c r="J32" s="35"/>
    </row>
    <row r="33" customFormat="false" ht="15.6" hidden="false" customHeight="true" outlineLevel="0" collapsed="false">
      <c r="A33" s="26" t="s">
        <v>9</v>
      </c>
      <c r="B33" s="26" t="s">
        <v>10</v>
      </c>
      <c r="C33" s="27"/>
      <c r="D33" s="28" t="s">
        <v>11</v>
      </c>
      <c r="E33" s="28" t="s">
        <v>6</v>
      </c>
      <c r="F33" s="26" t="s">
        <v>12</v>
      </c>
      <c r="G33" s="29" t="s">
        <v>13</v>
      </c>
      <c r="H33" s="29" t="s">
        <v>6</v>
      </c>
      <c r="I33" s="27"/>
      <c r="J33" s="26" t="s">
        <v>14</v>
      </c>
    </row>
    <row r="34" customFormat="false" ht="15.6" hidden="false" customHeight="true" outlineLevel="0" collapsed="false">
      <c r="A34" s="30" t="n">
        <f aca="false">A31+1</f>
        <v>22</v>
      </c>
      <c r="B34" s="31" t="n">
        <v>1</v>
      </c>
      <c r="C34" s="30"/>
      <c r="D34" s="39" t="str">
        <f aca="false">INDEX(Participants!$G$5:$G$14,Calculs!$B89,1)</f>
        <v/>
      </c>
      <c r="E34" s="40" t="str">
        <f aca="false">IF(INDEX(Participants!$F$5:$F$14,Calculs!$L89,1)="","",INDEX(Participants!$F$5:$F$14,Calculs!$L89,1))</f>
        <v/>
      </c>
      <c r="F34" s="30"/>
      <c r="G34" s="39" t="str">
        <f aca="false">INDEX(Participants!$G$5:$G$14,Calculs!$C89,1)</f>
        <v/>
      </c>
      <c r="H34" s="40" t="str">
        <f aca="false">IF(INDEX(Participants!$F$5:$F$14,Calculs!$M89,1)="","",INDEX(Participants!$F$5:$F$14,Calculs!$M89,1))</f>
        <v/>
      </c>
      <c r="I34" s="30"/>
      <c r="J34" s="35"/>
    </row>
    <row r="35" customFormat="false" ht="15.6" hidden="false" customHeight="true" outlineLevel="0" collapsed="false">
      <c r="A35" s="36"/>
      <c r="B35" s="31" t="n">
        <v>2</v>
      </c>
      <c r="C35" s="36"/>
      <c r="D35" s="34" t="str">
        <f aca="false">INDEX(Participants!$G$5:$G$14,Calculs!$B90,1)</f>
        <v/>
      </c>
      <c r="E35" s="37" t="str">
        <f aca="false">IF(INDEX(Participants!$F$5:$F$14,Calculs!$L90,1)="","",INDEX(Participants!$F$5:$F$14,Calculs!$L90,1))</f>
        <v/>
      </c>
      <c r="F35" s="36"/>
      <c r="G35" s="34" t="str">
        <f aca="false">INDEX(Participants!$G$5:$G$14,Calculs!$C90,1)</f>
        <v/>
      </c>
      <c r="H35" s="33" t="str">
        <f aca="false">IF(INDEX(Participants!$F$5:$F$14,Calculs!$M90,1)="","",INDEX(Participants!$F$5:$F$14,Calculs!$M90,1))</f>
        <v/>
      </c>
      <c r="I35" s="36"/>
      <c r="J35" s="35"/>
    </row>
    <row r="36" customFormat="false" ht="15.6" hidden="false" customHeight="true" outlineLevel="0" collapsed="false">
      <c r="A36" s="26" t="s">
        <v>9</v>
      </c>
      <c r="B36" s="26" t="s">
        <v>10</v>
      </c>
      <c r="C36" s="27"/>
      <c r="D36" s="28" t="s">
        <v>11</v>
      </c>
      <c r="E36" s="28" t="s">
        <v>6</v>
      </c>
      <c r="F36" s="26" t="s">
        <v>12</v>
      </c>
      <c r="G36" s="29" t="s">
        <v>13</v>
      </c>
      <c r="H36" s="29" t="s">
        <v>6</v>
      </c>
      <c r="I36" s="27"/>
      <c r="J36" s="26" t="s">
        <v>14</v>
      </c>
    </row>
    <row r="37" customFormat="false" ht="15.6" hidden="false" customHeight="true" outlineLevel="0" collapsed="false">
      <c r="A37" s="30" t="n">
        <f aca="false">A34+1</f>
        <v>23</v>
      </c>
      <c r="B37" s="31" t="n">
        <v>1</v>
      </c>
      <c r="C37" s="30"/>
      <c r="D37" s="39" t="str">
        <f aca="false">INDEX(Participants!$G$5:$G$14,Calculs!$B92,1)</f>
        <v/>
      </c>
      <c r="E37" s="40" t="str">
        <f aca="false">IF(INDEX(Participants!$F$5:$F$14,Calculs!$L92,1)="","",INDEX(Participants!$F$5:$F$14,Calculs!$L92,1))</f>
        <v/>
      </c>
      <c r="F37" s="30"/>
      <c r="G37" s="39" t="str">
        <f aca="false">INDEX(Participants!$G$5:$G$14,Calculs!$C92,1)</f>
        <v/>
      </c>
      <c r="H37" s="37" t="str">
        <f aca="false">IF(INDEX(Participants!$F$5:$F$14,Calculs!$M92,1)="","",INDEX(Participants!$F$5:$F$14,Calculs!$M92,1))</f>
        <v/>
      </c>
      <c r="I37" s="30"/>
      <c r="J37" s="35"/>
    </row>
    <row r="38" customFormat="false" ht="12.8" hidden="false" customHeight="false" outlineLevel="0" collapsed="false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5 J7:J8 J10:J11 J13:J14 J16:J17 J19:J20 J22:J23 J25:J26 J28:J29 J31:J32 J34:J35 J37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RowHeight="12.75" zeroHeight="false" outlineLevelRow="0" outlineLevelCol="0"/>
  <cols>
    <col collapsed="false" customWidth="true" hidden="false" outlineLevel="0" max="1" min="1" style="1" width="8.09"/>
    <col collapsed="false" customWidth="true" hidden="false" outlineLevel="0" max="2" min="2" style="1" width="26.43"/>
    <col collapsed="false" customWidth="true" hidden="false" outlineLevel="0" max="3" min="3" style="1" width="3.23"/>
    <col collapsed="false" customWidth="true" hidden="false" outlineLevel="0" max="13" min="4" style="1" width="3.57"/>
    <col collapsed="false" customWidth="true" hidden="false" outlineLevel="0" max="14" min="14" style="1" width="6.35"/>
    <col collapsed="false" customWidth="true" hidden="false" outlineLevel="0" max="15" min="15" style="1" width="7.68"/>
    <col collapsed="false" customWidth="true" hidden="false" outlineLevel="0" max="16" min="16" style="1" width="7.01"/>
    <col collapsed="false" customWidth="true" hidden="false" outlineLevel="0" max="17" min="17" style="1" width="7.68"/>
    <col collapsed="false" customWidth="true" hidden="false" outlineLevel="0" max="18" min="18" style="1" width="8.48"/>
    <col collapsed="false" customWidth="true" hidden="true" outlineLevel="0" max="19" min="19" style="1" width="8.48"/>
    <col collapsed="false" customWidth="true" hidden="true" outlineLevel="0" max="20" min="20" style="1" width="6.61"/>
    <col collapsed="false" customWidth="true" hidden="true" outlineLevel="0" max="21" min="21" style="1" width="3.78"/>
    <col collapsed="false" customWidth="true" hidden="true" outlineLevel="0" max="22" min="22" style="1" width="26.97"/>
    <col collapsed="false" customWidth="true" hidden="false" outlineLevel="0" max="257" min="23" style="1" width="26.43"/>
    <col collapsed="false" customWidth="true" hidden="false" outlineLevel="0" max="1025" min="258" style="0" width="26.43"/>
  </cols>
  <sheetData>
    <row r="1" customFormat="false" ht="92.4" hidden="false" customHeight="true" outlineLevel="0" collapsed="false"/>
    <row r="2" customFormat="false" ht="150.25" hidden="false" customHeight="true" outlineLevel="0" collapsed="false">
      <c r="B2" s="41" t="s">
        <v>16</v>
      </c>
      <c r="C2" s="41"/>
      <c r="D2" s="42" t="str">
        <f aca="false">$B3</f>
        <v/>
      </c>
      <c r="E2" s="43" t="str">
        <f aca="false">$B4</f>
        <v/>
      </c>
      <c r="F2" s="43" t="str">
        <f aca="false">$B5</f>
        <v/>
      </c>
      <c r="G2" s="43" t="str">
        <f aca="false">$B6</f>
        <v/>
      </c>
      <c r="H2" s="43" t="str">
        <f aca="false">$B7</f>
        <v/>
      </c>
      <c r="I2" s="43" t="str">
        <f aca="false">$B8</f>
        <v/>
      </c>
      <c r="J2" s="43" t="str">
        <f aca="false">$B9</f>
        <v/>
      </c>
      <c r="K2" s="43" t="str">
        <f aca="false">$B10</f>
        <v/>
      </c>
      <c r="L2" s="43" t="str">
        <f aca="false">$B11</f>
        <v/>
      </c>
      <c r="M2" s="44" t="str">
        <f aca="false">$B12</f>
        <v/>
      </c>
      <c r="N2" s="45" t="s">
        <v>17</v>
      </c>
      <c r="O2" s="46" t="s">
        <v>18</v>
      </c>
      <c r="P2" s="47" t="s">
        <v>19</v>
      </c>
      <c r="Q2" s="48" t="s">
        <v>20</v>
      </c>
      <c r="S2" s="49"/>
      <c r="T2" s="50"/>
      <c r="U2" s="50"/>
      <c r="V2" s="51" t="s">
        <v>21</v>
      </c>
    </row>
    <row r="3" customFormat="false" ht="19.9" hidden="false" customHeight="true" outlineLevel="0" collapsed="false">
      <c r="B3" s="52" t="str">
        <f aca="false">Participants!$G5</f>
        <v/>
      </c>
      <c r="C3" s="52"/>
      <c r="D3" s="53"/>
      <c r="E3" s="54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F3" s="5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G3" s="5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H3" s="5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I3" s="5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J3" s="54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K3" s="5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L3" s="5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M3" s="56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N3" s="57"/>
      <c r="O3" s="58" t="str">
        <f aca="false">IF(AND($D3="",$E3="",$F3="",$G3="",$H3="",$I3="",$J3="",$K3="",$L3="",$M3=""),"",SUM($D3:$N3))</f>
        <v/>
      </c>
      <c r="P3" s="59" t="str">
        <f aca="false">IF($O3="","",ROUND(100*SUM($D3:$N3)/COUNT($D3:$M3),1))</f>
        <v/>
      </c>
      <c r="Q3" s="60" t="str">
        <f aca="false">IF($T$14=0,"",IF($O3="","",INDEX($U$3:$U$12,MATCH($P3,$T$3:$T$12,0),1)))</f>
        <v/>
      </c>
      <c r="S3" s="61" t="n">
        <f aca="false">COUNTIF(Calculs!$N$26:$N$88,CONCATENATE("=",Calculs!$A3))</f>
        <v>0</v>
      </c>
      <c r="T3" s="62" t="e">
        <f aca="false">LARGE($P$3:$P$12,$U3)</f>
        <v>#VALUE!</v>
      </c>
      <c r="U3" s="62" t="n">
        <v>1</v>
      </c>
      <c r="V3" s="63" t="str">
        <f aca="false">IF(Calculs!$N$96=Calculs!$O$97,INDEX($B$3:$B$12,MATCH($U3,$Q$3:$Q$12,0),1),"")</f>
        <v/>
      </c>
    </row>
    <row r="4" customFormat="false" ht="19.9" hidden="false" customHeight="true" outlineLevel="0" collapsed="false">
      <c r="B4" s="64" t="str">
        <f aca="false">Participants!$G6</f>
        <v/>
      </c>
      <c r="C4" s="64"/>
      <c r="D4" s="6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E4" s="66"/>
      <c r="F4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G4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H4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I4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J4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K4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L4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M4" s="68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N4" s="69"/>
      <c r="O4" s="70" t="str">
        <f aca="false">IF(AND($D4="",$E4="",$F4="",$G4="",$H4="",$I4="",$J4="",$K4="",$L4="",$M4=""),"",SUM($D4:$N4))</f>
        <v/>
      </c>
      <c r="P4" s="67" t="str">
        <f aca="false">IF($O4="","",ROUND(100*SUM($D4:$N4)/COUNT($D4:$M4),1))</f>
        <v/>
      </c>
      <c r="Q4" s="71" t="str">
        <f aca="false">IF($T$14=0,"",IF($O4="","",INDEX($U$3:$U$12,MATCH($P4,$T$3:$T$12,0),1)))</f>
        <v/>
      </c>
      <c r="S4" s="61" t="n">
        <f aca="false">COUNTIF(Calculs!$N$26:$N$88,CONCATENATE("=",Calculs!$A4))</f>
        <v>0</v>
      </c>
      <c r="T4" s="62" t="e">
        <f aca="false">LARGE($P$3:$P$12,$U4)</f>
        <v>#VALUE!</v>
      </c>
      <c r="U4" s="62" t="n">
        <v>2</v>
      </c>
      <c r="V4" s="63" t="str">
        <f aca="false">IF(Calculs!$N$96=Calculs!$O$97,INDEX($B$3:$B$12,MATCH($U4,$Q$3:$Q$12,0),1),"")</f>
        <v/>
      </c>
    </row>
    <row r="5" customFormat="false" ht="19.9" hidden="false" customHeight="true" outlineLevel="0" collapsed="false">
      <c r="B5" s="72" t="str">
        <f aca="false">Participants!$G7</f>
        <v/>
      </c>
      <c r="C5" s="72"/>
      <c r="D5" s="6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E5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F5" s="66"/>
      <c r="G5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H5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I5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J5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K5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L5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M5" s="68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N5" s="73"/>
      <c r="O5" s="65" t="str">
        <f aca="false">IF(AND($D5="",$E5="",$F5="",$G5="",$H5="",$I5="",$J5="",$K5="",$L5="",$M5=""),"",SUM($D5:$N5))</f>
        <v/>
      </c>
      <c r="P5" s="67" t="str">
        <f aca="false">IF($O5="","",ROUND(100*SUM($D5:$N5)/COUNT($D5:$M5),1))</f>
        <v/>
      </c>
      <c r="Q5" s="71" t="str">
        <f aca="false">IF($T$14=0,"",IF($O5="","",INDEX($U$3:$U$12,MATCH($P5,$T$3:$T$12,0),1)))</f>
        <v/>
      </c>
      <c r="S5" s="61" t="n">
        <f aca="false">COUNTIF(Calculs!$N$26:$N$88,CONCATENATE("=",Calculs!$A5))</f>
        <v>0</v>
      </c>
      <c r="T5" s="62" t="e">
        <f aca="false">LARGE($P$3:$P$12,$U5)</f>
        <v>#VALUE!</v>
      </c>
      <c r="U5" s="62" t="n">
        <v>3</v>
      </c>
      <c r="V5" s="63" t="str">
        <f aca="false">IF(Calculs!$N$96=Calculs!$O$97,INDEX($B$3:$B$12,MATCH($U5,$Q$3:$Q$12,0),1),"")</f>
        <v/>
      </c>
    </row>
    <row r="6" customFormat="false" ht="19.9" hidden="false" customHeight="true" outlineLevel="0" collapsed="false">
      <c r="B6" s="72" t="str">
        <f aca="false">Participants!$G8</f>
        <v/>
      </c>
      <c r="C6" s="72"/>
      <c r="D6" s="6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E6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F6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G6" s="66"/>
      <c r="H6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I6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J6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K6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L6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M6" s="68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N6" s="73"/>
      <c r="O6" s="65" t="str">
        <f aca="false">IF(AND($D6="",$E6="",$F6="",$G6="",$H6="",$I6="",$J6="",$K6="",$L6="",$M6=""),"",SUM($D6:$N6))</f>
        <v/>
      </c>
      <c r="P6" s="67" t="str">
        <f aca="false">IF($O6="","",ROUND(100*SUM($D6:$N6)/COUNT($D6:$M6),1))</f>
        <v/>
      </c>
      <c r="Q6" s="71" t="str">
        <f aca="false">IF($T$14=0,"",IF($O6="","",INDEX($U$3:$U$12,MATCH($P6,$T$3:$T$12,0),1)))</f>
        <v/>
      </c>
      <c r="S6" s="61" t="n">
        <f aca="false">COUNTIF(Calculs!$N$26:$N$88,CONCATENATE("=",Calculs!$A6))</f>
        <v>0</v>
      </c>
      <c r="T6" s="62" t="e">
        <f aca="false">LARGE($P$3:$P$12,$U6)</f>
        <v>#VALUE!</v>
      </c>
      <c r="U6" s="62" t="n">
        <v>4</v>
      </c>
      <c r="V6" s="63" t="str">
        <f aca="false">IF(Calculs!$N$96=Calculs!$O$97,INDEX($B$3:$B$12,MATCH($U6,$Q$3:$Q$12,0),1),"")</f>
        <v/>
      </c>
    </row>
    <row r="7" customFormat="false" ht="19.9" hidden="false" customHeight="true" outlineLevel="0" collapsed="false">
      <c r="B7" s="72" t="str">
        <f aca="false">Participants!$G9</f>
        <v/>
      </c>
      <c r="C7" s="72"/>
      <c r="D7" s="6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E7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F7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G7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H7" s="66"/>
      <c r="I7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J7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K7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L7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M7" s="68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N7" s="73"/>
      <c r="O7" s="65" t="str">
        <f aca="false">IF(AND($D7="",$E7="",$F7="",$G7="",$H7="",$I7="",$J7="",$K7="",$L7="",$M7=""),"",SUM($D7:$N7))</f>
        <v/>
      </c>
      <c r="P7" s="67" t="str">
        <f aca="false">IF($O7="","",ROUND(100*SUM($D7:$N7)/COUNT($D7:$M7),1))</f>
        <v/>
      </c>
      <c r="Q7" s="71" t="str">
        <f aca="false">IF($T$14=0,"",IF($O7="","",INDEX($U$3:$U$12,MATCH($P7,$T$3:$T$12,0),1)))</f>
        <v/>
      </c>
      <c r="S7" s="61" t="n">
        <f aca="false">COUNTIF(Calculs!$N$26:$N$88,CONCATENATE("=",Calculs!$A7))</f>
        <v>0</v>
      </c>
      <c r="T7" s="62" t="e">
        <f aca="false">LARGE($P$3:$P$12,$U7)</f>
        <v>#VALUE!</v>
      </c>
      <c r="U7" s="62" t="n">
        <v>5</v>
      </c>
      <c r="V7" s="63" t="str">
        <f aca="false">IF(Calculs!$N$96=Calculs!$O$97,INDEX($B$3:$B$12,MATCH($U7,$Q$3:$Q$12,0),1),"")</f>
        <v/>
      </c>
    </row>
    <row r="8" customFormat="false" ht="19.9" hidden="false" customHeight="true" outlineLevel="0" collapsed="false">
      <c r="B8" s="72" t="str">
        <f aca="false">Participants!$G10</f>
        <v/>
      </c>
      <c r="C8" s="72"/>
      <c r="D8" s="65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E8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F8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G8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H8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I8" s="66"/>
      <c r="J8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K8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L8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M8" s="68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N8" s="73"/>
      <c r="O8" s="65" t="str">
        <f aca="false">IF(AND($D8="",$E8="",$F8="",$G8="",$H8="",$I8="",$J8="",$K8="",$L8="",$M8=""),"",SUM($D8:$N8))</f>
        <v/>
      </c>
      <c r="P8" s="67" t="str">
        <f aca="false">IF($O8="","",ROUND(100*SUM($D8:$N8)/COUNT($D8:$M8),1))</f>
        <v/>
      </c>
      <c r="Q8" s="71" t="str">
        <f aca="false">IF($T$14=0,"",IF($O8="","",INDEX($U$3:$U$12,MATCH($P8,$T$3:$T$12,0),1)))</f>
        <v/>
      </c>
      <c r="S8" s="61" t="n">
        <f aca="false">COUNTIF(Calculs!$N$26:$N$88,CONCATENATE("=",Calculs!$A8))</f>
        <v>0</v>
      </c>
      <c r="T8" s="62" t="e">
        <f aca="false">LARGE($P$3:$P$12,$U8)</f>
        <v>#VALUE!</v>
      </c>
      <c r="U8" s="62" t="n">
        <v>6</v>
      </c>
      <c r="V8" s="63" t="str">
        <f aca="false">IF(Calculs!$N$96=Calculs!$O$97,INDEX($B$3:$B$12,MATCH($U8,$Q$3:$Q$12,0),1),"")</f>
        <v/>
      </c>
    </row>
    <row r="9" customFormat="false" ht="19.9" hidden="false" customHeight="true" outlineLevel="0" collapsed="false">
      <c r="B9" s="72" t="str">
        <f aca="false">Participants!$G11</f>
        <v/>
      </c>
      <c r="C9" s="72"/>
      <c r="D9" s="6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E9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F9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G9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H9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I9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J9" s="66"/>
      <c r="K9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L9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M9" s="68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N9" s="73"/>
      <c r="O9" s="65" t="str">
        <f aca="false">IF(AND($D9="",$E9="",$F9="",$G9="",$H9="",$I9="",$J9="",$K9="",$L9="",$M9=""),"",SUM($D9:$N9))</f>
        <v/>
      </c>
      <c r="P9" s="67" t="str">
        <f aca="false">IF($O9="","",ROUND(100*SUM($D9:$N9)/COUNT($D9:$M9),1))</f>
        <v/>
      </c>
      <c r="Q9" s="71" t="str">
        <f aca="false">IF($T$14=0,"",IF($O9="","",INDEX($U$3:$U$12,MATCH($P9,$T$3:$T$12,0),1)))</f>
        <v/>
      </c>
      <c r="S9" s="61" t="n">
        <f aca="false">COUNTIF(Calculs!$N$26:$N$88,CONCATENATE("=",Calculs!$A9))</f>
        <v>0</v>
      </c>
      <c r="T9" s="62" t="e">
        <f aca="false">LARGE($P$3:$P$12,$U9)</f>
        <v>#VALUE!</v>
      </c>
      <c r="U9" s="62" t="n">
        <v>7</v>
      </c>
      <c r="V9" s="63" t="str">
        <f aca="false">IF(Calculs!$N$96=Calculs!$O$97,INDEX($B$3:$B$12,MATCH($U9,$Q$3:$Q$12,0),1),"")</f>
        <v/>
      </c>
    </row>
    <row r="10" customFormat="false" ht="19.9" hidden="false" customHeight="true" outlineLevel="0" collapsed="false">
      <c r="B10" s="72" t="str">
        <f aca="false">Participants!$G12</f>
        <v/>
      </c>
      <c r="C10" s="72"/>
      <c r="D10" s="6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E10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F10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G10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H10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I10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J10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K10" s="66"/>
      <c r="L10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M10" s="68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N10" s="73"/>
      <c r="O10" s="65" t="str">
        <f aca="false">IF(AND($D10="",$E10="",$F10="",$G10="",$H10="",$I10="",$J10="",$K10="",$L10="",$M10=""),"",SUM($D10:$N10))</f>
        <v/>
      </c>
      <c r="P10" s="67" t="str">
        <f aca="false">IF($O10="","",ROUND(100*SUM($D10:$N10)/COUNT($D10:$M10),1))</f>
        <v/>
      </c>
      <c r="Q10" s="71" t="str">
        <f aca="false">IF($T$14=0,"",IF($O10="","",INDEX($U$3:$U$12,MATCH($P10,$T$3:$T$12,0),1)))</f>
        <v/>
      </c>
      <c r="S10" s="61" t="n">
        <f aca="false">COUNTIF(Calculs!$N$26:$N$88,CONCATENATE("=",Calculs!$A10))</f>
        <v>0</v>
      </c>
      <c r="T10" s="62" t="e">
        <f aca="false">LARGE($P$3:$P$12,$U10)</f>
        <v>#VALUE!</v>
      </c>
      <c r="U10" s="62" t="n">
        <v>8</v>
      </c>
      <c r="V10" s="63" t="str">
        <f aca="false">IF(Calculs!$N$96=Calculs!$O$97,INDEX($B$3:$B$12,MATCH($U10,$Q$3:$Q$12,0),1),"")</f>
        <v/>
      </c>
    </row>
    <row r="11" customFormat="false" ht="19.9" hidden="false" customHeight="true" outlineLevel="0" collapsed="false">
      <c r="B11" s="72" t="str">
        <f aca="false">Participants!$G13</f>
        <v/>
      </c>
      <c r="C11" s="72"/>
      <c r="D11" s="6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E11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F11" s="67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G11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H11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I11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J11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K11" s="67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L11" s="66"/>
      <c r="M11" s="68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N11" s="73"/>
      <c r="O11" s="65" t="str">
        <f aca="false">IF(AND($D11="",$E11="",$F11="",$G11="",$H11="",$I11="",$J11="",$K11="",$L11="",$M11=""),"",SUM($D11:$N11))</f>
        <v/>
      </c>
      <c r="P11" s="67" t="str">
        <f aca="false">IF($O11="","",ROUND(100*SUM($D11:$N11)/COUNT($D11:$M11),1))</f>
        <v/>
      </c>
      <c r="Q11" s="71" t="str">
        <f aca="false">IF($T$14=0,"",IF($O11="","",INDEX($U$3:$U$12,MATCH($P11,$T$3:$T$12,0),1)))</f>
        <v/>
      </c>
      <c r="S11" s="61" t="n">
        <f aca="false">COUNTIF(Calculs!$N$26:$N$88,CONCATENATE("=",Calculs!$A11))</f>
        <v>0</v>
      </c>
      <c r="T11" s="62" t="e">
        <f aca="false">LARGE($P$3:$P$12,$U11)</f>
        <v>#VALUE!</v>
      </c>
      <c r="U11" s="62" t="n">
        <v>9</v>
      </c>
      <c r="V11" s="63" t="str">
        <f aca="false">IF(Calculs!$N$96=Calculs!$O$97,INDEX($B$3:$B$12,MATCH($U11,$Q$3:$Q$12,0),1),"")</f>
        <v/>
      </c>
    </row>
    <row r="12" customFormat="false" ht="19.9" hidden="false" customHeight="true" outlineLevel="0" collapsed="false">
      <c r="B12" s="74" t="str">
        <f aca="false">Participants!$G14</f>
        <v/>
      </c>
      <c r="C12" s="74"/>
      <c r="D12" s="75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E12" s="76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F12" s="76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G12" s="76" t="str">
        <f aca="false">IF(INDEX(Calculs!$N$26:$N$93,MATCH(CONCATENATE(CHOOSE(ROW()-1,"A","B","C","D","E","F","G","H","I","J","K"),COLUMN()-1," ",CHOOSE(COLUMN()-2,"A","B","C","D","E","F","G","H","I","J","K"),ROW()),Calculs!$R$26:$R$93,0),1)="","",IF(INDEX(Calculs!$N$26:$N$93,MATCH(CONCATENATE(CHOOSE(ROW()-1,"A","B","C","D","E","F","G","H","I","J","K"),COLUMN()-1," ",CHOOSE(COLUMN()-2,"A","B","C","D","E","F","G","H","I","J","K"),ROW()),Calculs!$R$26:$R$93,0),1)=(ROW()-2),1,0))</f>
        <v/>
      </c>
      <c r="H12" s="76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I12" s="76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J12" s="76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K12" s="76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L12" s="76" t="str">
        <f aca="false">IF(INDEX(Calculs!$N$26:$N$93,MATCH(CONCATENATE(CHOOSE(COLUMN()-2,"A","B","C","D","E","F","G","H","I","J","K"),ROW()," ",CHOOSE(ROW()-1,"A","B","C","D","E","F","G","H","I","J","K"),COLUMN()-1),Calculs!$R$26:$R$93,0),1)="","",IF(INDEX(Calculs!$N$26:$N$93,MATCH(CONCATENATE(CHOOSE(COLUMN()-2,"A","B","C","D","E","F","G","H","I","J","K"),ROW()," ",CHOOSE(ROW()-1,"A","B","C","D","E","F","G","H","I","J","K"),COLUMN()-1),Calculs!$R$26:$R$93,0),1)=(ROW()-2),1,0))</f>
        <v/>
      </c>
      <c r="M12" s="77"/>
      <c r="N12" s="78"/>
      <c r="O12" s="79" t="str">
        <f aca="false">IF(AND($D12="",$E12="",$F12="",$G12="",$H12="",$I12="",$J12="",$K12="",$L12="",$M12=""),"",SUM($D12:$N12))</f>
        <v/>
      </c>
      <c r="P12" s="76" t="str">
        <f aca="false">IF($O12="","",ROUND(100*SUM($D12:$N12)/COUNT($D12:$M12),1))</f>
        <v/>
      </c>
      <c r="Q12" s="80" t="str">
        <f aca="false">IF($T$14=0,"",IF($O12="","",INDEX($U$3:$U$12,MATCH($P12,$T$3:$T$12,0),1)))</f>
        <v/>
      </c>
      <c r="R12" s="81"/>
      <c r="S12" s="61" t="n">
        <f aca="false">COUNTIF(Calculs!$N$26:$N$88,CONCATENATE("=",Calculs!$A12))</f>
        <v>0</v>
      </c>
      <c r="T12" s="62" t="e">
        <f aca="false">LARGE($P$3:$P$12,$U12)</f>
        <v>#VALUE!</v>
      </c>
      <c r="U12" s="62" t="n">
        <v>10</v>
      </c>
      <c r="V12" s="63" t="str">
        <f aca="false">IF(Calculs!$N$96=Calculs!$O$97,INDEX($B$3:$B$12,MATCH($U12,$Q$3:$Q$12,0),1),"")</f>
        <v/>
      </c>
    </row>
    <row r="13" customFormat="false" ht="19.9" hidden="false" customHeight="true" outlineLevel="0" collapsed="false">
      <c r="B13" s="82" t="str">
        <f aca="false">CONCATENATE("Résultat ",IF(Calculs!$N$96=Calculs!$O$97,"définitif ","provisoire "),"après ",Calculs!$N$96,IF(Calculs!$N$97&gt;1," matchs "," match "),"/",Calculs!$O$97)</f>
        <v>Résultat provisoire après 0 match /45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4"/>
      <c r="P13" s="84"/>
      <c r="Q13" s="85"/>
      <c r="R13" s="86"/>
      <c r="S13" s="87"/>
      <c r="T13" s="87"/>
      <c r="U13" s="87"/>
      <c r="V13" s="88"/>
    </row>
    <row r="14" customFormat="false" ht="19.5" hidden="true" customHeight="true" outlineLevel="0" collapsed="false">
      <c r="B14" s="89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87"/>
      <c r="T14" s="87" t="n">
        <f aca="false">COUNT($T$3:$T$12)</f>
        <v>0</v>
      </c>
      <c r="U14" s="87"/>
      <c r="V14" s="88"/>
    </row>
  </sheetData>
  <sheetProtection sheet="true" objects="true" scenarios="true" selectLockedCells="true"/>
  <mergeCells count="11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rintOptions headings="false" gridLines="false" gridLinesSet="true" horizontalCentered="false" verticalCentered="false"/>
  <pageMargins left="1" right="1" top="0.984027777777778" bottom="0.999305555555556" header="0.511805555555555" footer="0.2777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Roman,Normal"&amp;12&amp;A&amp;R&amp;"Times New Roman,Normal"&amp;12&amp;F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8" activeCellId="0" sqref="B18"/>
    </sheetView>
  </sheetViews>
  <sheetFormatPr defaultRowHeight="12.75" zeroHeight="false" outlineLevelRow="0" outlineLevelCol="0"/>
  <cols>
    <col collapsed="false" customWidth="true" hidden="false" outlineLevel="0" max="1" min="1" style="1" width="16.6"/>
    <col collapsed="false" customWidth="true" hidden="false" outlineLevel="0" max="2" min="2" style="1" width="6.74"/>
    <col collapsed="false" customWidth="true" hidden="false" outlineLevel="0" max="3" min="3" style="1" width="1.47"/>
    <col collapsed="false" customWidth="true" hidden="false" outlineLevel="0" max="4" min="4" style="1" width="31.96"/>
    <col collapsed="false" customWidth="true" hidden="false" outlineLevel="0" max="5" min="5" style="1" width="1.47"/>
    <col collapsed="false" customWidth="true" hidden="false" outlineLevel="0" max="6" min="6" style="1" width="7.68"/>
    <col collapsed="false" customWidth="true" hidden="false" outlineLevel="0" max="257" min="7" style="1" width="6.74"/>
    <col collapsed="false" customWidth="true" hidden="false" outlineLevel="0" max="1025" min="258" style="0" width="6.74"/>
  </cols>
  <sheetData>
    <row r="1" customFormat="false" ht="253.35" hidden="false" customHeight="true" outlineLevel="0" collapsed="false"/>
    <row r="2" customFormat="false" ht="19.7" hidden="false" customHeight="true" outlineLevel="0" collapsed="false">
      <c r="B2" s="25" t="s">
        <v>21</v>
      </c>
      <c r="C2" s="25"/>
      <c r="D2" s="25"/>
      <c r="E2" s="25"/>
      <c r="F2" s="25"/>
    </row>
    <row r="3" customFormat="false" ht="20.65" hidden="false" customHeight="true" outlineLevel="0" collapsed="false">
      <c r="B3" s="11" t="s">
        <v>22</v>
      </c>
      <c r="C3" s="92"/>
      <c r="D3" s="11" t="s">
        <v>5</v>
      </c>
      <c r="E3" s="92"/>
      <c r="F3" s="11" t="s">
        <v>23</v>
      </c>
    </row>
    <row r="4" customFormat="false" ht="20.65" hidden="false" customHeight="true" outlineLevel="0" collapsed="false">
      <c r="B4" s="14" t="n">
        <v>1</v>
      </c>
      <c r="C4" s="93"/>
      <c r="D4" s="94" t="str">
        <f aca="false">IF(ISERROR(Résultats!$V3),"",IF(Résultats!$V3="","",Résultats!$V3))</f>
        <v/>
      </c>
      <c r="E4" s="93"/>
      <c r="F4" s="95" t="str">
        <f aca="false">IF($D4="","",INDEX(Résultats!$O$3:$O$12,MATCH(Résultats!$U3,Résultats!$Q$3:$Q$12,0),1))</f>
        <v/>
      </c>
    </row>
    <row r="5" customFormat="false" ht="20.65" hidden="false" customHeight="true" outlineLevel="0" collapsed="false">
      <c r="B5" s="14" t="n">
        <v>2</v>
      </c>
      <c r="C5" s="96"/>
      <c r="D5" s="94" t="str">
        <f aca="false">IF(ISERROR(Résultats!$V4),"",IF(Résultats!$V4="","",Résultats!$V4))</f>
        <v/>
      </c>
      <c r="E5" s="96"/>
      <c r="F5" s="95" t="str">
        <f aca="false">IF($D5="","",INDEX(Résultats!$O$3:$O$12,MATCH(Résultats!$U4,Résultats!$Q$3:$Q$12,0),1))</f>
        <v/>
      </c>
    </row>
    <row r="6" customFormat="false" ht="20.65" hidden="false" customHeight="true" outlineLevel="0" collapsed="false">
      <c r="B6" s="14" t="n">
        <v>3</v>
      </c>
      <c r="C6" s="96"/>
      <c r="D6" s="94" t="str">
        <f aca="false">IF(ISERROR(Résultats!$V5),"",IF(Résultats!$V5="","",Résultats!$V5))</f>
        <v/>
      </c>
      <c r="E6" s="96"/>
      <c r="F6" s="95" t="str">
        <f aca="false">IF($D6="","",INDEX(Résultats!$O$3:$O$12,MATCH(Résultats!$U5,Résultats!$Q$3:$Q$12,0),1))</f>
        <v/>
      </c>
    </row>
    <row r="7" customFormat="false" ht="20.65" hidden="false" customHeight="true" outlineLevel="0" collapsed="false">
      <c r="B7" s="14" t="n">
        <v>4</v>
      </c>
      <c r="C7" s="96"/>
      <c r="D7" s="94" t="str">
        <f aca="false">IF(ISERROR(Résultats!$V6),"",IF(Résultats!$V6="","",Résultats!$V6))</f>
        <v/>
      </c>
      <c r="E7" s="96"/>
      <c r="F7" s="95" t="str">
        <f aca="false">IF($D7="","",INDEX(Résultats!$O$3:$O$12,MATCH(Résultats!$U6,Résultats!$Q$3:$Q$12,0),1))</f>
        <v/>
      </c>
    </row>
    <row r="8" customFormat="false" ht="20.65" hidden="false" customHeight="true" outlineLevel="0" collapsed="false">
      <c r="B8" s="14" t="n">
        <v>5</v>
      </c>
      <c r="C8" s="96"/>
      <c r="D8" s="94" t="str">
        <f aca="false">IF(ISERROR(Résultats!$V7),"",IF(Résultats!$V7="","",Résultats!$V7))</f>
        <v/>
      </c>
      <c r="E8" s="96"/>
      <c r="F8" s="95" t="str">
        <f aca="false">IF($D8="","",INDEX(Résultats!$O$3:$O$12,MATCH(Résultats!$U7,Résultats!$Q$3:$Q$12,0),1))</f>
        <v/>
      </c>
    </row>
    <row r="9" customFormat="false" ht="20.65" hidden="false" customHeight="true" outlineLevel="0" collapsed="false">
      <c r="B9" s="14" t="n">
        <v>6</v>
      </c>
      <c r="C9" s="96"/>
      <c r="D9" s="94" t="str">
        <f aca="false">IF(ISERROR(Résultats!$V8),"",IF(Résultats!$V8="","",Résultats!$V8))</f>
        <v/>
      </c>
      <c r="E9" s="96"/>
      <c r="F9" s="95" t="str">
        <f aca="false">IF($D9="","",INDEX(Résultats!$O$3:$O$12,MATCH(Résultats!$U8,Résultats!$Q$3:$Q$12,0),1))</f>
        <v/>
      </c>
    </row>
    <row r="10" customFormat="false" ht="20.65" hidden="false" customHeight="true" outlineLevel="0" collapsed="false">
      <c r="B10" s="14" t="n">
        <v>7</v>
      </c>
      <c r="C10" s="96"/>
      <c r="D10" s="94" t="str">
        <f aca="false">IF(ISERROR(Résultats!$V9),"",IF(Résultats!$V9="","",Résultats!$V9))</f>
        <v/>
      </c>
      <c r="E10" s="96"/>
      <c r="F10" s="95" t="str">
        <f aca="false">IF($D10="","",INDEX(Résultats!$O$3:$O$12,MATCH(Résultats!$U9,Résultats!$Q$3:$Q$12,0),1))</f>
        <v/>
      </c>
    </row>
    <row r="11" customFormat="false" ht="20.65" hidden="false" customHeight="true" outlineLevel="0" collapsed="false">
      <c r="B11" s="14" t="n">
        <v>8</v>
      </c>
      <c r="C11" s="96"/>
      <c r="D11" s="94" t="str">
        <f aca="false">IF(ISERROR(Résultats!$V10),"",IF(Résultats!$V10="","",Résultats!$V10))</f>
        <v/>
      </c>
      <c r="E11" s="96"/>
      <c r="F11" s="95" t="str">
        <f aca="false">IF($D11="","",INDEX(Résultats!$O$3:$O$12,MATCH(Résultats!$U10,Résultats!$Q$3:$Q$12,0),1))</f>
        <v/>
      </c>
    </row>
    <row r="12" customFormat="false" ht="20.65" hidden="false" customHeight="true" outlineLevel="0" collapsed="false">
      <c r="B12" s="14" t="n">
        <v>9</v>
      </c>
      <c r="C12" s="96"/>
      <c r="D12" s="94" t="str">
        <f aca="false">IF(ISERROR(Résultats!$V11),"",IF(Résultats!$V11="","",Résultats!$V11))</f>
        <v/>
      </c>
      <c r="E12" s="96"/>
      <c r="F12" s="95" t="str">
        <f aca="false">IF($D12="","",INDEX(Résultats!$O$3:$O$12,MATCH(Résultats!$U11,Résultats!$Q$3:$Q$12,0),1))</f>
        <v/>
      </c>
    </row>
    <row r="13" customFormat="false" ht="20.65" hidden="false" customHeight="true" outlineLevel="0" collapsed="false">
      <c r="B13" s="14" t="n">
        <v>10</v>
      </c>
      <c r="C13" s="97"/>
      <c r="D13" s="94" t="str">
        <f aca="false">IF(ISERROR(Résultats!$V12),"",IF(Résultats!$V12="","",Résultats!$V12))</f>
        <v/>
      </c>
      <c r="E13" s="97"/>
      <c r="F13" s="95" t="str">
        <f aca="false">IF($D13="","",INDEX(Résultats!$O$3:$O$12,MATCH(Résultats!$U12,Résultats!$Q$3:$Q$12,0),1))</f>
        <v/>
      </c>
    </row>
    <row r="14" customFormat="false" ht="12.8" hidden="false" customHeight="false" outlineLevel="0" collapsed="false"/>
    <row r="18" customFormat="false" ht="12.8" hidden="false" customHeight="false" outlineLevel="0" collapsed="false">
      <c r="A18" s="98" t="s">
        <v>24</v>
      </c>
      <c r="B18" s="99"/>
      <c r="E18" s="100" t="s">
        <v>25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" right="0.5" top="0.75" bottom="0.763194444444444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Roman,Italique"&amp;12&amp;T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21"/>
  <sheetViews>
    <sheetView showFormulas="false" showGridLines="false" showRowColHeaders="true" showZeros="true" rightToLeft="false" tabSelected="false" showOutlineSymbols="true" defaultGridColor="true" view="normal" topLeftCell="A83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57" min="1" style="1" width="5.66"/>
    <col collapsed="false" customWidth="true" hidden="false" outlineLevel="0" max="1025" min="258" style="0" width="5.66"/>
  </cols>
  <sheetData>
    <row r="1" s="104" customFormat="true" ht="17" hidden="false" customHeight="true" outlineLevel="0" collapsed="false">
      <c r="A1" s="101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  <c r="IU1" s="103"/>
      <c r="IV1" s="103"/>
      <c r="IW1" s="103"/>
    </row>
    <row r="2" s="104" customFormat="true" ht="17" hidden="false" customHeight="true" outlineLevel="0" collapsed="false">
      <c r="A2" s="105" t="s">
        <v>27</v>
      </c>
      <c r="B2" s="106" t="n">
        <v>1</v>
      </c>
      <c r="C2" s="106" t="n">
        <v>2</v>
      </c>
      <c r="D2" s="106" t="n">
        <v>3</v>
      </c>
      <c r="E2" s="106" t="n">
        <v>4</v>
      </c>
      <c r="F2" s="106" t="n">
        <v>5</v>
      </c>
      <c r="G2" s="106" t="n">
        <v>6</v>
      </c>
      <c r="H2" s="106" t="n">
        <v>7</v>
      </c>
      <c r="I2" s="106" t="n">
        <v>8</v>
      </c>
      <c r="J2" s="106" t="n">
        <v>9</v>
      </c>
      <c r="K2" s="106" t="n">
        <v>10</v>
      </c>
      <c r="L2" s="102"/>
      <c r="M2" s="102"/>
      <c r="N2" s="107"/>
      <c r="O2" s="108" t="s">
        <v>28</v>
      </c>
      <c r="P2" s="108" t="s">
        <v>29</v>
      </c>
      <c r="Q2" s="109"/>
      <c r="R2" s="107"/>
      <c r="S2" s="107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</row>
    <row r="3" s="104" customFormat="true" ht="17" hidden="false" customHeight="true" outlineLevel="0" collapsed="false">
      <c r="A3" s="110" t="n">
        <v>1</v>
      </c>
      <c r="B3" s="111"/>
      <c r="C3" s="112" t="n">
        <f aca="false">INDEX($O$26:$O$93,MATCH(CONCATENATE(CHOOSE(ROW()-1,"A","B","C","D","E","F","G","H","I","J","K"),COLUMN()+1," ",CHOOSE(COLUMN(),"A","B","C","D","E","F","G","H","I","J","K"),ROW()),$R$26:$R$93,0),1)</f>
        <v>1</v>
      </c>
      <c r="D3" s="112" t="n">
        <f aca="false">INDEX($O$26:$O$93,MATCH(CONCATENATE(CHOOSE(ROW()-1,"A","B","C","D","E","F","G","H","I","J","K"),COLUMN()+1," ",CHOOSE(COLUMN(),"A","B","C","D","E","F","G","H","I","J","K"),ROW()),$R$26:$R$93,0),1)</f>
        <v>1</v>
      </c>
      <c r="E3" s="112" t="n">
        <f aca="false">INDEX($O$26:$O$93,MATCH(CONCATENATE(CHOOSE(ROW()-1,"A","B","C","D","E","F","G","H","I","J","K"),COLUMN()+1," ",CHOOSE(COLUMN(),"A","B","C","D","E","F","G","H","I","J","K"),ROW()),$R$26:$R$93,0),1)</f>
        <v>1</v>
      </c>
      <c r="F3" s="112" t="n">
        <f aca="false">INDEX($O$26:$O$93,MATCH(CONCATENATE(CHOOSE(ROW()-1,"A","B","C","D","E","F","G","H","I","J","K"),COLUMN()+1," ",CHOOSE(COLUMN(),"A","B","C","D","E","F","G","H","I","J","K"),ROW()),$R$26:$R$93,0),1)</f>
        <v>1</v>
      </c>
      <c r="G3" s="112" t="n">
        <f aca="false">INDEX($O$26:$O$93,MATCH(CONCATENATE(CHOOSE(ROW()-1,"A","B","C","D","E","F","G","H","I","J","K"),COLUMN()+1," ",CHOOSE(COLUMN(),"A","B","C","D","E","F","G","H","I","J","K"),ROW()),$R$26:$R$93,0),1)</f>
        <v>1</v>
      </c>
      <c r="H3" s="113" t="n">
        <f aca="false">INDEX($O$26:$O$93,MATCH(CONCATENATE(CHOOSE(COLUMN(),"A","B","C","D","E","F","G","H","I","J","K"),ROW()," ",CHOOSE(ROW()-1,"A","B","C","D","E","F","G","H","I","J","K"),COLUMN()+1),$R$26:$R$93,0),1)</f>
        <v>2</v>
      </c>
      <c r="I3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J3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K3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L3" s="102"/>
      <c r="M3" s="102"/>
      <c r="N3" s="110" t="n">
        <v>1</v>
      </c>
      <c r="O3" s="102" t="n">
        <f aca="false">COUNTIF($B3:$M3,"=1")</f>
        <v>6</v>
      </c>
      <c r="P3" s="102" t="n">
        <f aca="false">COUNTIF($B3:$M3,"=2")</f>
        <v>3</v>
      </c>
      <c r="Q3" s="102"/>
      <c r="R3" s="115" t="n">
        <f aca="false">SUM(O3:Q3)</f>
        <v>9</v>
      </c>
      <c r="S3" s="102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="104" customFormat="true" ht="17" hidden="false" customHeight="true" outlineLevel="0" collapsed="false">
      <c r="A4" s="110" t="n">
        <v>2</v>
      </c>
      <c r="B4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C4" s="111"/>
      <c r="D4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E4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F4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G4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H4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I4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J4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K4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L4" s="102"/>
      <c r="M4" s="102"/>
      <c r="N4" s="110" t="n">
        <v>2</v>
      </c>
      <c r="O4" s="102" t="n">
        <f aca="false">COUNTIF($B4:$M4,"=1")</f>
        <v>6</v>
      </c>
      <c r="P4" s="102" t="n">
        <f aca="false">COUNTIF($B4:$M4,"=2")</f>
        <v>3</v>
      </c>
      <c r="Q4" s="102"/>
      <c r="R4" s="115" t="n">
        <f aca="false">SUM(O4:Q4)</f>
        <v>9</v>
      </c>
      <c r="S4" s="102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="104" customFormat="true" ht="17" hidden="false" customHeight="true" outlineLevel="0" collapsed="false">
      <c r="A5" s="110" t="n">
        <v>3</v>
      </c>
      <c r="B5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C5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D5" s="111"/>
      <c r="E5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F5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G5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H5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I5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J5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K5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L5" s="102"/>
      <c r="M5" s="102"/>
      <c r="N5" s="110" t="n">
        <v>3</v>
      </c>
      <c r="O5" s="102" t="n">
        <f aca="false">COUNTIF($B5:$M5,"=1")</f>
        <v>5</v>
      </c>
      <c r="P5" s="102" t="n">
        <f aca="false">COUNTIF($B5:$M5,"=2")</f>
        <v>4</v>
      </c>
      <c r="Q5" s="102"/>
      <c r="R5" s="115" t="n">
        <f aca="false">SUM(O5:Q5)</f>
        <v>9</v>
      </c>
      <c r="S5" s="102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="104" customFormat="true" ht="17" hidden="false" customHeight="true" outlineLevel="0" collapsed="false">
      <c r="A6" s="110" t="n">
        <v>4</v>
      </c>
      <c r="B6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C6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D6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E6" s="111"/>
      <c r="F6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G6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H6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I6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J6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K6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L6" s="102"/>
      <c r="M6" s="102"/>
      <c r="N6" s="110" t="n">
        <v>4</v>
      </c>
      <c r="O6" s="102" t="n">
        <f aca="false">COUNTIF($B6:$M6,"=1")</f>
        <v>8</v>
      </c>
      <c r="P6" s="102" t="n">
        <f aca="false">COUNTIF($B6:$M6,"=2")</f>
        <v>1</v>
      </c>
      <c r="Q6" s="102"/>
      <c r="R6" s="115" t="n">
        <f aca="false">SUM(O6:Q6)</f>
        <v>9</v>
      </c>
      <c r="S6" s="102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</row>
    <row r="7" s="104" customFormat="true" ht="17" hidden="false" customHeight="true" outlineLevel="0" collapsed="false">
      <c r="A7" s="110" t="n">
        <v>5</v>
      </c>
      <c r="B7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C7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D7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E7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F7" s="111"/>
      <c r="G7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H7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I7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J7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K7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L7" s="102"/>
      <c r="M7" s="102"/>
      <c r="N7" s="110" t="n">
        <v>5</v>
      </c>
      <c r="O7" s="102" t="n">
        <f aca="false">COUNTIF($B7:$M7,"=1")</f>
        <v>6</v>
      </c>
      <c r="P7" s="102" t="n">
        <f aca="false">COUNTIF($B7:$M7,"=2")</f>
        <v>3</v>
      </c>
      <c r="Q7" s="102"/>
      <c r="R7" s="115" t="n">
        <f aca="false">SUM(O7:Q7)</f>
        <v>9</v>
      </c>
      <c r="S7" s="102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="104" customFormat="true" ht="17" hidden="false" customHeight="true" outlineLevel="0" collapsed="false">
      <c r="A8" s="110" t="n">
        <v>6</v>
      </c>
      <c r="B8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C8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D8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E8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F8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G8" s="111"/>
      <c r="H8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I8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J8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K8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L8" s="102"/>
      <c r="M8" s="102"/>
      <c r="N8" s="110" t="n">
        <v>6</v>
      </c>
      <c r="O8" s="102" t="n">
        <f aca="false">COUNTIF($B8:$M8,"=1")</f>
        <v>3</v>
      </c>
      <c r="P8" s="102" t="n">
        <f aca="false">COUNTIF($B8:$M8,"=2")</f>
        <v>6</v>
      </c>
      <c r="Q8" s="102"/>
      <c r="R8" s="115" t="n">
        <f aca="false">SUM(O8:Q8)</f>
        <v>9</v>
      </c>
      <c r="S8" s="102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="104" customFormat="true" ht="17" hidden="false" customHeight="true" outlineLevel="0" collapsed="false">
      <c r="A9" s="110" t="n">
        <v>7</v>
      </c>
      <c r="B9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C9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D9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E9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F9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G9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H9" s="111"/>
      <c r="I9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J9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K9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L9" s="102"/>
      <c r="M9" s="102"/>
      <c r="N9" s="110" t="n">
        <v>7</v>
      </c>
      <c r="O9" s="102" t="n">
        <f aca="false">COUNTIF($B9:$M9,"=1")</f>
        <v>4</v>
      </c>
      <c r="P9" s="102" t="n">
        <f aca="false">COUNTIF($B9:$M9,"=2")</f>
        <v>5</v>
      </c>
      <c r="Q9" s="102"/>
      <c r="R9" s="115" t="n">
        <f aca="false">SUM(O9:Q9)</f>
        <v>9</v>
      </c>
      <c r="S9" s="102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="104" customFormat="true" ht="17" hidden="false" customHeight="true" outlineLevel="0" collapsed="false">
      <c r="A10" s="110" t="n">
        <v>8</v>
      </c>
      <c r="B10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C10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D10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E10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F10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G10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H10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I10" s="111"/>
      <c r="J10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K10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L10" s="102"/>
      <c r="M10" s="102"/>
      <c r="N10" s="110" t="n">
        <v>8</v>
      </c>
      <c r="O10" s="102" t="n">
        <f aca="false">COUNTIF($B10:$M10,"=1")</f>
        <v>3</v>
      </c>
      <c r="P10" s="102" t="n">
        <f aca="false">COUNTIF($B10:$M10,"=2")</f>
        <v>6</v>
      </c>
      <c r="Q10" s="102"/>
      <c r="R10" s="115" t="n">
        <f aca="false">SUM(O10:Q10)</f>
        <v>9</v>
      </c>
      <c r="S10" s="102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</row>
    <row r="11" s="104" customFormat="true" ht="17" hidden="false" customHeight="true" outlineLevel="0" collapsed="false">
      <c r="A11" s="110" t="n">
        <v>9</v>
      </c>
      <c r="B11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C11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D11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E11" s="114" t="n">
        <f aca="false">INDEX($O$26:$O$93,MATCH(CONCATENATE(CHOOSE(COLUMN(),"A","B","C","D","E","F","G","H","I","J","K"),ROW()," ",CHOOSE(ROW()-1,"A","B","C","D","E","F","G","H","I","J","K"),COLUMN()+1),$R$26:$R$93,0),1)</f>
        <v>1</v>
      </c>
      <c r="F11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G11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H11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I11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J11" s="111"/>
      <c r="K11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L11" s="102"/>
      <c r="M11" s="102"/>
      <c r="N11" s="110" t="n">
        <v>9</v>
      </c>
      <c r="O11" s="102" t="n">
        <f aca="false">COUNTIF($B11:$M11,"=1")</f>
        <v>2</v>
      </c>
      <c r="P11" s="102" t="n">
        <f aca="false">COUNTIF($B11:$M11,"=2")</f>
        <v>7</v>
      </c>
      <c r="Q11" s="102"/>
      <c r="R11" s="115" t="n">
        <f aca="false">SUM(O11:Q11)</f>
        <v>9</v>
      </c>
      <c r="S11" s="102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="104" customFormat="true" ht="17" hidden="false" customHeight="true" outlineLevel="0" collapsed="false">
      <c r="A12" s="110" t="n">
        <v>10</v>
      </c>
      <c r="B12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C12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D12" s="116" t="n">
        <f aca="false">INDEX($O$26:$O$93,MATCH(CONCATENATE(CHOOSE(ROW()-1,"A","B","C","D","E","F","G","H","I","J","K"),COLUMN()+1," ",CHOOSE(COLUMN(),"A","B","C","D","E","F","G","H","I","J","K"),ROW()),$R$26:$R$93,0),1)</f>
        <v>1</v>
      </c>
      <c r="E12" s="116" t="n">
        <f aca="false">INDEX($O$26:$O$93,MATCH(CONCATENATE(CHOOSE(ROW()-1,"A","B","C","D","E","F","G","H","I","J","K"),COLUMN()+1," ",CHOOSE(COLUMN(),"A","B","C","D","E","F","G","H","I","J","K"),ROW()),$R$26:$R$93,0),1)</f>
        <v>2</v>
      </c>
      <c r="F12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G12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H12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I12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J12" s="114" t="n">
        <f aca="false">INDEX($O$26:$O$93,MATCH(CONCATENATE(CHOOSE(COLUMN(),"A","B","C","D","E","F","G","H","I","J","K"),ROW()," ",CHOOSE(ROW()-1,"A","B","C","D","E","F","G","H","I","J","K"),COLUMN()+1),$R$26:$R$93,0),1)</f>
        <v>2</v>
      </c>
      <c r="K12" s="111"/>
      <c r="L12" s="102"/>
      <c r="M12" s="102"/>
      <c r="N12" s="110" t="n">
        <v>10</v>
      </c>
      <c r="O12" s="102" t="n">
        <f aca="false">COUNTIF($B12:$M12,"=1")</f>
        <v>3</v>
      </c>
      <c r="P12" s="102" t="n">
        <f aca="false">COUNTIF($B12:$M12,"=2")</f>
        <v>6</v>
      </c>
      <c r="Q12" s="102"/>
      <c r="R12" s="115" t="n">
        <f aca="false">SUM(O12:Q12)</f>
        <v>9</v>
      </c>
      <c r="S12" s="102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="104" customFormat="true" ht="17" hidden="false" customHeight="true" outlineLevel="0" collapsed="false">
      <c r="A13" s="101" t="s">
        <v>26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</row>
    <row r="14" s="104" customFormat="true" ht="17" hidden="false" customHeight="true" outlineLevel="0" collapsed="false">
      <c r="A14" s="105" t="s">
        <v>30</v>
      </c>
      <c r="B14" s="106" t="n">
        <v>1</v>
      </c>
      <c r="C14" s="106" t="n">
        <v>2</v>
      </c>
      <c r="D14" s="106" t="n">
        <v>3</v>
      </c>
      <c r="E14" s="106" t="n">
        <v>4</v>
      </c>
      <c r="F14" s="106" t="n">
        <v>5</v>
      </c>
      <c r="G14" s="106" t="n">
        <v>6</v>
      </c>
      <c r="H14" s="106" t="n">
        <v>7</v>
      </c>
      <c r="I14" s="106" t="n">
        <v>8</v>
      </c>
      <c r="J14" s="106" t="n">
        <v>9</v>
      </c>
      <c r="K14" s="106" t="n">
        <v>10</v>
      </c>
      <c r="L14" s="102"/>
      <c r="M14" s="102"/>
      <c r="N14" s="107"/>
      <c r="O14" s="108" t="s">
        <v>31</v>
      </c>
      <c r="P14" s="108" t="s">
        <v>32</v>
      </c>
      <c r="Q14" s="108" t="s">
        <v>31</v>
      </c>
      <c r="R14" s="108" t="s">
        <v>32</v>
      </c>
      <c r="S14" s="108" t="s">
        <v>31</v>
      </c>
      <c r="T14" s="102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</row>
    <row r="15" s="104" customFormat="true" ht="17" hidden="false" customHeight="true" outlineLevel="0" collapsed="false">
      <c r="A15" s="110" t="n">
        <v>1</v>
      </c>
      <c r="B15" s="111"/>
      <c r="C15" s="112" t="n">
        <f aca="false">INDEX($P$26:$P$93,MATCH(CONCATENATE(CHOOSE(ROW()-13,"A","B","C","D","E","F","G","H","I","J","K"),COLUMN()+1," ",CHOOSE(COLUMN(),"A","B","C","D","E","F","G","H","I","J","K"),ROW()-12),$R$26:$R$93,0),1)</f>
        <v>23</v>
      </c>
      <c r="D15" s="116" t="n">
        <f aca="false">INDEX($P$26:$P$93,MATCH(CONCATENATE(CHOOSE(ROW()-13,"A","B","C","D","E","F","G","H","I","J","K"),COLUMN()+1," ",CHOOSE(COLUMN(),"A","B","C","D","E","F","G","H","I","J","K"),ROW()-12),$R$26:$R$93,0),1)</f>
        <v>11</v>
      </c>
      <c r="E15" s="116" t="n">
        <f aca="false">INDEX($P$26:$P$93,MATCH(CONCATENATE(CHOOSE(ROW()-13,"A","B","C","D","E","F","G","H","I","J","K"),COLUMN()+1," ",CHOOSE(COLUMN(),"A","B","C","D","E","F","G","H","I","J","K"),ROW()-12),$R$26:$R$93,0),1)</f>
        <v>10</v>
      </c>
      <c r="F15" s="116" t="n">
        <f aca="false">INDEX($P$26:$P$93,MATCH(CONCATENATE(CHOOSE(ROW()-13,"A","B","C","D","E","F","G","H","I","J","K"),COLUMN()+1," ",CHOOSE(COLUMN(),"A","B","C","D","E","F","G","H","I","J","K"),ROW()-12),$R$26:$R$93,0),1)</f>
        <v>19</v>
      </c>
      <c r="G15" s="116" t="n">
        <f aca="false">INDEX($P$26:$P$93,MATCH(CONCATENATE(CHOOSE(ROW()-13,"A","B","C","D","E","F","G","H","I","J","K"),COLUMN()+1," ",CHOOSE(COLUMN(),"A","B","C","D","E","F","G","H","I","J","K"),ROW()-12),$R$26:$R$93,0),1)</f>
        <v>14</v>
      </c>
      <c r="H15" s="113" t="n">
        <f aca="false">INDEX($P$26:$P$93,MATCH(CONCATENATE(CHOOSE(COLUMN(),"A","B","C","D","E","F","G","H","I","J","K"),ROW()-12," ",CHOOSE(ROW()-13,"A","B","C","D","E","F","G","H","I","J","K"),COLUMN()+1),$R$26:$R$93,0),1)</f>
        <v>18</v>
      </c>
      <c r="I15" s="114" t="n">
        <f aca="false">INDEX($P$26:$P$93,MATCH(CONCATENATE(CHOOSE(COLUMN(),"A","B","C","D","E","F","G","H","I","J","K"),ROW()-12," ",CHOOSE(ROW()-13,"A","B","C","D","E","F","G","H","I","J","K"),COLUMN()+1),$R$26:$R$93,0),1)</f>
        <v>9</v>
      </c>
      <c r="J15" s="114" t="n">
        <f aca="false">INDEX($P$26:$P$93,MATCH(CONCATENATE(CHOOSE(COLUMN(),"A","B","C","D","E","F","G","H","I","J","K"),ROW()-12," ",CHOOSE(ROW()-13,"A","B","C","D","E","F","G","H","I","J","K"),COLUMN()+1),$R$26:$R$93,0),1)</f>
        <v>15</v>
      </c>
      <c r="K15" s="114" t="n">
        <f aca="false">INDEX($P$26:$P$93,MATCH(CONCATENATE(CHOOSE(COLUMN(),"A","B","C","D","E","F","G","H","I","J","K"),ROW()-12," ",CHOOSE(ROW()-13,"A","B","C","D","E","F","G","H","I","J","K"),COLUMN()+1),$R$26:$R$93,0),1)</f>
        <v>13</v>
      </c>
      <c r="L15" s="102"/>
      <c r="M15" s="102"/>
      <c r="N15" s="110" t="n">
        <v>1</v>
      </c>
      <c r="O15" s="102" t="n">
        <v>6</v>
      </c>
      <c r="P15" s="102" t="n">
        <v>6</v>
      </c>
      <c r="Q15" s="102" t="n">
        <v>3</v>
      </c>
      <c r="R15" s="102"/>
      <c r="S15" s="102"/>
      <c r="T15" s="102" t="n">
        <f aca="false">SUM($O15:$S15)</f>
        <v>15</v>
      </c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</row>
    <row r="16" s="104" customFormat="true" ht="17" hidden="false" customHeight="true" outlineLevel="0" collapsed="false">
      <c r="A16" s="110" t="n">
        <v>2</v>
      </c>
      <c r="B16" s="114" t="n">
        <f aca="false">INDEX($P$26:$P$93,MATCH(CONCATENATE(CHOOSE(COLUMN(),"A","B","C","D","E","F","G","H","I","J","K"),ROW()-12," ",CHOOSE(ROW()-13,"A","B","C","D","E","F","G","H","I","J","K"),COLUMN()+1),$R$26:$R$93,0),1)</f>
        <v>23</v>
      </c>
      <c r="C16" s="111"/>
      <c r="D16" s="116" t="n">
        <f aca="false">INDEX($P$26:$P$93,MATCH(CONCATENATE(CHOOSE(ROW()-13,"A","B","C","D","E","F","G","H","I","J","K"),COLUMN()+1," ",CHOOSE(COLUMN(),"A","B","C","D","E","F","G","H","I","J","K"),ROW()-12),$R$26:$R$93,0),1)</f>
        <v>21</v>
      </c>
      <c r="E16" s="116" t="n">
        <f aca="false">INDEX($P$26:$P$93,MATCH(CONCATENATE(CHOOSE(ROW()-13,"A","B","C","D","E","F","G","H","I","J","K"),COLUMN()+1," ",CHOOSE(COLUMN(),"A","B","C","D","E","F","G","H","I","J","K"),ROW()-12),$R$26:$R$93,0),1)</f>
        <v>8</v>
      </c>
      <c r="F16" s="116" t="n">
        <f aca="false">INDEX($P$26:$P$93,MATCH(CONCATENATE(CHOOSE(ROW()-13,"A","B","C","D","E","F","G","H","I","J","K"),COLUMN()+1," ",CHOOSE(COLUMN(),"A","B","C","D","E","F","G","H","I","J","K"),ROW()-12),$R$26:$R$93,0),1)</f>
        <v>22</v>
      </c>
      <c r="G16" s="116" t="n">
        <f aca="false">INDEX($P$26:$P$93,MATCH(CONCATENATE(CHOOSE(ROW()-13,"A","B","C","D","E","F","G","H","I","J","K"),COLUMN()+1," ",CHOOSE(COLUMN(),"A","B","C","D","E","F","G","H","I","J","K"),ROW()-12),$R$26:$R$93,0),1)</f>
        <v>7</v>
      </c>
      <c r="H16" s="116" t="n">
        <f aca="false">INDEX($P$26:$P$93,MATCH(CONCATENATE(CHOOSE(ROW()-13,"A","B","C","D","E","F","G","H","I","J","K"),COLUMN()+1," ",CHOOSE(COLUMN(),"A","B","C","D","E","F","G","H","I","J","K"),ROW()-12),$R$26:$R$93,0),1)</f>
        <v>15</v>
      </c>
      <c r="I16" s="114" t="n">
        <f aca="false">INDEX($P$26:$P$93,MATCH(CONCATENATE(CHOOSE(COLUMN(),"A","B","C","D","E","F","G","H","I","J","K"),ROW()-12," ",CHOOSE(ROW()-13,"A","B","C","D","E","F","G","H","I","J","K"),COLUMN()+1),$R$26:$R$93,0),1)</f>
        <v>17</v>
      </c>
      <c r="J16" s="114" t="n">
        <f aca="false">INDEX($P$26:$P$93,MATCH(CONCATENATE(CHOOSE(COLUMN(),"A","B","C","D","E","F","G","H","I","J","K"),ROW()-12," ",CHOOSE(ROW()-13,"A","B","C","D","E","F","G","H","I","J","K"),COLUMN()+1),$R$26:$R$93,0),1)</f>
        <v>16</v>
      </c>
      <c r="K16" s="114" t="n">
        <f aca="false">INDEX($P$26:$P$93,MATCH(CONCATENATE(CHOOSE(COLUMN(),"A","B","C","D","E","F","G","H","I","J","K"),ROW()-12," ",CHOOSE(ROW()-13,"A","B","C","D","E","F","G","H","I","J","K"),COLUMN()+1),$R$26:$R$93,0),1)</f>
        <v>20</v>
      </c>
      <c r="L16" s="102"/>
      <c r="M16" s="102"/>
      <c r="N16" s="110" t="n">
        <v>2</v>
      </c>
      <c r="O16" s="102" t="n">
        <v>6</v>
      </c>
      <c r="P16" s="102" t="n">
        <v>6</v>
      </c>
      <c r="Q16" s="102" t="n">
        <v>3</v>
      </c>
      <c r="R16" s="102"/>
      <c r="S16" s="102"/>
      <c r="T16" s="102" t="n">
        <f aca="false">SUM($O16:$S16)</f>
        <v>15</v>
      </c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</row>
    <row r="17" s="104" customFormat="true" ht="17" hidden="false" customHeight="true" outlineLevel="0" collapsed="false">
      <c r="A17" s="110" t="n">
        <v>3</v>
      </c>
      <c r="B17" s="114" t="n">
        <f aca="false">INDEX($P$26:$P$93,MATCH(CONCATENATE(CHOOSE(COLUMN(),"A","B","C","D","E","F","G","H","I","J","K"),ROW()-12," ",CHOOSE(ROW()-13,"A","B","C","D","E","F","G","H","I","J","K"),COLUMN()+1),$R$26:$R$93,0),1)</f>
        <v>11</v>
      </c>
      <c r="C17" s="114" t="n">
        <f aca="false">INDEX($P$26:$P$93,MATCH(CONCATENATE(CHOOSE(COLUMN(),"A","B","C","D","E","F","G","H","I","J","K"),ROW()-12," ",CHOOSE(ROW()-13,"A","B","C","D","E","F","G","H","I","J","K"),COLUMN()+1),$R$26:$R$93,0),1)</f>
        <v>21</v>
      </c>
      <c r="D17" s="111"/>
      <c r="E17" s="116" t="n">
        <f aca="false">INDEX($P$26:$P$93,MATCH(CONCATENATE(CHOOSE(ROW()-13,"A","B","C","D","E","F","G","H","I","J","K"),COLUMN()+1," ",CHOOSE(COLUMN(),"A","B","C","D","E","F","G","H","I","J","K"),ROW()-12),$R$26:$R$93,0),1)</f>
        <v>17</v>
      </c>
      <c r="F17" s="116" t="n">
        <f aca="false">INDEX($P$26:$P$93,MATCH(CONCATENATE(CHOOSE(ROW()-13,"A","B","C","D","E","F","G","H","I","J","K"),COLUMN()+1," ",CHOOSE(COLUMN(),"A","B","C","D","E","F","G","H","I","J","K"),ROW()-12),$R$26:$R$93,0),1)</f>
        <v>4</v>
      </c>
      <c r="G17" s="116" t="n">
        <f aca="false">INDEX($P$26:$P$93,MATCH(CONCATENATE(CHOOSE(ROW()-13,"A","B","C","D","E","F","G","H","I","J","K"),COLUMN()+1," ",CHOOSE(COLUMN(),"A","B","C","D","E","F","G","H","I","J","K"),ROW()-12),$R$26:$R$93,0),1)</f>
        <v>22</v>
      </c>
      <c r="H17" s="116" t="n">
        <f aca="false">INDEX($P$26:$P$93,MATCH(CONCATENATE(CHOOSE(ROW()-13,"A","B","C","D","E","F","G","H","I","J","K"),COLUMN()+1," ",CHOOSE(COLUMN(),"A","B","C","D","E","F","G","H","I","J","K"),ROW()-12),$R$26:$R$93,0),1)</f>
        <v>5</v>
      </c>
      <c r="I17" s="116" t="n">
        <f aca="false">INDEX($P$26:$P$93,MATCH(CONCATENATE(CHOOSE(ROW()-13,"A","B","C","D","E","F","G","H","I","J","K"),COLUMN()+1," ",CHOOSE(COLUMN(),"A","B","C","D","E","F","G","H","I","J","K"),ROW()-12),$R$26:$R$93,0),1)</f>
        <v>16</v>
      </c>
      <c r="J17" s="114" t="n">
        <f aca="false">INDEX($P$26:$P$93,MATCH(CONCATENATE(CHOOSE(COLUMN(),"A","B","C","D","E","F","G","H","I","J","K"),ROW()-12," ",CHOOSE(ROW()-13,"A","B","C","D","E","F","G","H","I","J","K"),COLUMN()+1),$R$26:$R$93,0),1)</f>
        <v>6</v>
      </c>
      <c r="K17" s="114" t="n">
        <f aca="false">INDEX($P$26:$P$93,MATCH(CONCATENATE(CHOOSE(COLUMN(),"A","B","C","D","E","F","G","H","I","J","K"),ROW()-12," ",CHOOSE(ROW()-13,"A","B","C","D","E","F","G","H","I","J","K"),COLUMN()+1),$R$26:$R$93,0),1)</f>
        <v>12</v>
      </c>
      <c r="L17" s="102"/>
      <c r="M17" s="102"/>
      <c r="N17" s="110" t="n">
        <v>3</v>
      </c>
      <c r="O17" s="102"/>
      <c r="P17" s="117" t="n">
        <v>3</v>
      </c>
      <c r="Q17" s="117" t="n">
        <v>6</v>
      </c>
      <c r="R17" s="117" t="n">
        <v>3</v>
      </c>
      <c r="S17" s="117" t="n">
        <v>3</v>
      </c>
      <c r="T17" s="102" t="n">
        <f aca="false">SUM($O17:$S17)</f>
        <v>15</v>
      </c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</row>
    <row r="18" s="104" customFormat="true" ht="17" hidden="false" customHeight="true" outlineLevel="0" collapsed="false">
      <c r="A18" s="110" t="n">
        <v>4</v>
      </c>
      <c r="B18" s="114" t="n">
        <f aca="false">INDEX($P$26:$P$93,MATCH(CONCATENATE(CHOOSE(COLUMN(),"A","B","C","D","E","F","G","H","I","J","K"),ROW()-12," ",CHOOSE(ROW()-13,"A","B","C","D","E","F","G","H","I","J","K"),COLUMN()+1),$R$26:$R$93,0),1)</f>
        <v>10</v>
      </c>
      <c r="C18" s="114" t="n">
        <f aca="false">INDEX($P$26:$P$93,MATCH(CONCATENATE(CHOOSE(COLUMN(),"A","B","C","D","E","F","G","H","I","J","K"),ROW()-12," ",CHOOSE(ROW()-13,"A","B","C","D","E","F","G","H","I","J","K"),COLUMN()+1),$R$26:$R$93,0),1)</f>
        <v>8</v>
      </c>
      <c r="D18" s="114" t="n">
        <f aca="false">INDEX($P$26:$P$93,MATCH(CONCATENATE(CHOOSE(COLUMN(),"A","B","C","D","E","F","G","H","I","J","K"),ROW()-12," ",CHOOSE(ROW()-13,"A","B","C","D","E","F","G","H","I","J","K"),COLUMN()+1),$R$26:$R$93,0),1)</f>
        <v>17</v>
      </c>
      <c r="E18" s="111"/>
      <c r="F18" s="116" t="n">
        <f aca="false">INDEX($P$26:$P$93,MATCH(CONCATENATE(CHOOSE(ROW()-13,"A","B","C","D","E","F","G","H","I","J","K"),COLUMN()+1," ",CHOOSE(COLUMN(),"A","B","C","D","E","F","G","H","I","J","K"),ROW()-12),$R$26:$R$93,0),1)</f>
        <v>18</v>
      </c>
      <c r="G18" s="116" t="n">
        <f aca="false">INDEX($P$26:$P$93,MATCH(CONCATENATE(CHOOSE(ROW()-13,"A","B","C","D","E","F","G","H","I","J","K"),COLUMN()+1," ",CHOOSE(COLUMN(),"A","B","C","D","E","F","G","H","I","J","K"),ROW()-12),$R$26:$R$93,0),1)</f>
        <v>1</v>
      </c>
      <c r="H18" s="116" t="n">
        <f aca="false">INDEX($P$26:$P$93,MATCH(CONCATENATE(CHOOSE(ROW()-13,"A","B","C","D","E","F","G","H","I","J","K"),COLUMN()+1," ",CHOOSE(COLUMN(),"A","B","C","D","E","F","G","H","I","J","K"),ROW()-12),$R$26:$R$93,0),1)</f>
        <v>9</v>
      </c>
      <c r="I18" s="116" t="n">
        <f aca="false">INDEX($P$26:$P$93,MATCH(CONCATENATE(CHOOSE(ROW()-13,"A","B","C","D","E","F","G","H","I","J","K"),COLUMN()+1," ",CHOOSE(COLUMN(),"A","B","C","D","E","F","G","H","I","J","K"),ROW()-12),$R$26:$R$93,0),1)</f>
        <v>2</v>
      </c>
      <c r="J18" s="116" t="n">
        <f aca="false">INDEX($P$26:$P$93,MATCH(CONCATENATE(CHOOSE(ROW()-13,"A","B","C","D","E","F","G","H","I","J","K"),COLUMN()+1," ",CHOOSE(COLUMN(),"A","B","C","D","E","F","G","H","I","J","K"),ROW()-12),$R$26:$R$93,0),1)</f>
        <v>7</v>
      </c>
      <c r="K18" s="114" t="n">
        <f aca="false">INDEX($P$26:$P$93,MATCH(CONCATENATE(CHOOSE(COLUMN(),"A","B","C","D","E","F","G","H","I","J","K"),ROW()-12," ",CHOOSE(ROW()-13,"A","B","C","D","E","F","G","H","I","J","K"),COLUMN()+1),$R$26:$R$93,0),1)</f>
        <v>3</v>
      </c>
      <c r="L18" s="102"/>
      <c r="M18" s="102"/>
      <c r="N18" s="110" t="n">
        <v>4</v>
      </c>
      <c r="O18" s="102"/>
      <c r="P18" s="102" t="n">
        <v>3</v>
      </c>
      <c r="Q18" s="102" t="n">
        <v>6</v>
      </c>
      <c r="R18" s="102" t="n">
        <v>3</v>
      </c>
      <c r="S18" s="102" t="n">
        <v>3</v>
      </c>
      <c r="T18" s="102" t="n">
        <f aca="false">SUM($O18:$S18)</f>
        <v>15</v>
      </c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</row>
    <row r="19" s="104" customFormat="true" ht="17" hidden="false" customHeight="true" outlineLevel="0" collapsed="false">
      <c r="A19" s="110" t="n">
        <v>5</v>
      </c>
      <c r="B19" s="114" t="n">
        <f aca="false">INDEX($P$26:$P$93,MATCH(CONCATENATE(CHOOSE(COLUMN(),"A","B","C","D","E","F","G","H","I","J","K"),ROW()-12," ",CHOOSE(ROW()-13,"A","B","C","D","E","F","G","H","I","J","K"),COLUMN()+1),$R$26:$R$93,0),1)</f>
        <v>19</v>
      </c>
      <c r="C19" s="114" t="n">
        <f aca="false">INDEX($P$26:$P$93,MATCH(CONCATENATE(CHOOSE(COLUMN(),"A","B","C","D","E","F","G","H","I","J","K"),ROW()-12," ",CHOOSE(ROW()-13,"A","B","C","D","E","F","G","H","I","J","K"),COLUMN()+1),$R$26:$R$93,0),1)</f>
        <v>22</v>
      </c>
      <c r="D19" s="114" t="n">
        <f aca="false">INDEX($P$26:$P$93,MATCH(CONCATENATE(CHOOSE(COLUMN(),"A","B","C","D","E","F","G","H","I","J","K"),ROW()-12," ",CHOOSE(ROW()-13,"A","B","C","D","E","F","G","H","I","J","K"),COLUMN()+1),$R$26:$R$93,0),1)</f>
        <v>4</v>
      </c>
      <c r="E19" s="114" t="n">
        <f aca="false">INDEX($P$26:$P$93,MATCH(CONCATENATE(CHOOSE(COLUMN(),"A","B","C","D","E","F","G","H","I","J","K"),ROW()-12," ",CHOOSE(ROW()-13,"A","B","C","D","E","F","G","H","I","J","K"),COLUMN()+1),$R$26:$R$93,0),1)</f>
        <v>18</v>
      </c>
      <c r="F19" s="111"/>
      <c r="G19" s="116" t="n">
        <f aca="false">INDEX($P$26:$P$93,MATCH(CONCATENATE(CHOOSE(ROW()-13,"A","B","C","D","E","F","G","H","I","J","K"),COLUMN()+1," ",CHOOSE(COLUMN(),"A","B","C","D","E","F","G","H","I","J","K"),ROW()-12),$R$26:$R$93,0),1)</f>
        <v>12</v>
      </c>
      <c r="H19" s="116" t="n">
        <f aca="false">INDEX($P$26:$P$93,MATCH(CONCATENATE(CHOOSE(ROW()-13,"A","B","C","D","E","F","G","H","I","J","K"),COLUMN()+1," ",CHOOSE(COLUMN(),"A","B","C","D","E","F","G","H","I","J","K"),ROW()-12),$R$26:$R$93,0),1)</f>
        <v>6</v>
      </c>
      <c r="I19" s="116" t="n">
        <f aca="false">INDEX($P$26:$P$93,MATCH(CONCATENATE(CHOOSE(ROW()-13,"A","B","C","D","E","F","G","H","I","J","K"),COLUMN()+1," ",CHOOSE(COLUMN(),"A","B","C","D","E","F","G","H","I","J","K"),ROW()-12),$R$26:$R$93,0),1)</f>
        <v>21</v>
      </c>
      <c r="J19" s="116" t="n">
        <f aca="false">INDEX($P$26:$P$93,MATCH(CONCATENATE(CHOOSE(ROW()-13,"A","B","C","D","E","F","G","H","I","J","K"),COLUMN()+1," ",CHOOSE(COLUMN(),"A","B","C","D","E","F","G","H","I","J","K"),ROW()-12),$R$26:$R$93,0),1)</f>
        <v>5</v>
      </c>
      <c r="K19" s="116" t="n">
        <f aca="false">INDEX($P$26:$P$93,MATCH(CONCATENATE(CHOOSE(ROW()-13,"A","B","C","D","E","F","G","H","I","J","K"),COLUMN()+1," ",CHOOSE(COLUMN(),"A","B","C","D","E","F","G","H","I","J","K"),ROW()-12),$R$26:$R$93,0),1)</f>
        <v>11</v>
      </c>
      <c r="L19" s="102"/>
      <c r="M19" s="102"/>
      <c r="N19" s="110" t="n">
        <v>5</v>
      </c>
      <c r="O19" s="102"/>
      <c r="P19" s="102" t="n">
        <v>3</v>
      </c>
      <c r="Q19" s="102" t="n">
        <v>9</v>
      </c>
      <c r="R19" s="102" t="n">
        <v>3</v>
      </c>
      <c r="S19" s="102"/>
      <c r="T19" s="102" t="n">
        <f aca="false">SUM($O19:$S19)</f>
        <v>15</v>
      </c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</row>
    <row r="20" s="104" customFormat="true" ht="17" hidden="false" customHeight="true" outlineLevel="0" collapsed="false">
      <c r="A20" s="110" t="n">
        <v>6</v>
      </c>
      <c r="B20" s="114" t="n">
        <f aca="false">INDEX($P$26:$P$93,MATCH(CONCATENATE(CHOOSE(COLUMN(),"A","B","C","D","E","F","G","H","I","J","K"),ROW()-12," ",CHOOSE(ROW()-13,"A","B","C","D","E","F","G","H","I","J","K"),COLUMN()+1),$R$26:$R$93,0),1)</f>
        <v>14</v>
      </c>
      <c r="C20" s="114" t="n">
        <f aca="false">INDEX($P$26:$P$93,MATCH(CONCATENATE(CHOOSE(COLUMN(),"A","B","C","D","E","F","G","H","I","J","K"),ROW()-12," ",CHOOSE(ROW()-13,"A","B","C","D","E","F","G","H","I","J","K"),COLUMN()+1),$R$26:$R$93,0),1)</f>
        <v>7</v>
      </c>
      <c r="D20" s="114" t="n">
        <f aca="false">INDEX($P$26:$P$93,MATCH(CONCATENATE(CHOOSE(COLUMN(),"A","B","C","D","E","F","G","H","I","J","K"),ROW()-12," ",CHOOSE(ROW()-13,"A","B","C","D","E","F","G","H","I","J","K"),COLUMN()+1),$R$26:$R$93,0),1)</f>
        <v>22</v>
      </c>
      <c r="E20" s="114" t="n">
        <f aca="false">INDEX($P$26:$P$93,MATCH(CONCATENATE(CHOOSE(COLUMN(),"A","B","C","D","E","F","G","H","I","J","K"),ROW()-12," ",CHOOSE(ROW()-13,"A","B","C","D","E","F","G","H","I","J","K"),COLUMN()+1),$R$26:$R$93,0),1)</f>
        <v>1</v>
      </c>
      <c r="F20" s="114" t="n">
        <f aca="false">INDEX($P$26:$P$93,MATCH(CONCATENATE(CHOOSE(COLUMN(),"A","B","C","D","E","F","G","H","I","J","K"),ROW()-12," ",CHOOSE(ROW()-13,"A","B","C","D","E","F","G","H","I","J","K"),COLUMN()+1),$R$26:$R$93,0),1)</f>
        <v>12</v>
      </c>
      <c r="G20" s="111"/>
      <c r="H20" s="116" t="n">
        <f aca="false">INDEX($P$26:$P$93,MATCH(CONCATENATE(CHOOSE(ROW()-13,"A","B","C","D","E","F","G","H","I","J","K"),COLUMN()+1," ",CHOOSE(COLUMN(),"A","B","C","D","E","F","G","H","I","J","K"),ROW()-12),$R$26:$R$93,0),1)</f>
        <v>13</v>
      </c>
      <c r="I20" s="116" t="n">
        <f aca="false">INDEX($P$26:$P$93,MATCH(CONCATENATE(CHOOSE(ROW()-13,"A","B","C","D","E","F","G","H","I","J","K"),COLUMN()+1," ",CHOOSE(COLUMN(),"A","B","C","D","E","F","G","H","I","J","K"),ROW()-12),$R$26:$R$93,0),1)</f>
        <v>3</v>
      </c>
      <c r="J20" s="116" t="n">
        <f aca="false">INDEX($P$26:$P$93,MATCH(CONCATENATE(CHOOSE(ROW()-13,"A","B","C","D","E","F","G","H","I","J","K"),COLUMN()+1," ",CHOOSE(COLUMN(),"A","B","C","D","E","F","G","H","I","J","K"),ROW()-12),$R$26:$R$93,0),1)</f>
        <v>8</v>
      </c>
      <c r="K20" s="116" t="n">
        <f aca="false">INDEX($P$26:$P$93,MATCH(CONCATENATE(CHOOSE(ROW()-13,"A","B","C","D","E","F","G","H","I","J","K"),COLUMN()+1," ",CHOOSE(COLUMN(),"A","B","C","D","E","F","G","H","I","J","K"),ROW()-12),$R$26:$R$93,0),1)</f>
        <v>2</v>
      </c>
      <c r="L20" s="102"/>
      <c r="M20" s="102"/>
      <c r="N20" s="110" t="n">
        <v>6</v>
      </c>
      <c r="O20" s="102"/>
      <c r="P20" s="117" t="n">
        <v>3</v>
      </c>
      <c r="Q20" s="117" t="n">
        <v>9</v>
      </c>
      <c r="R20" s="117" t="n">
        <v>3</v>
      </c>
      <c r="S20" s="117"/>
      <c r="T20" s="102" t="n">
        <f aca="false">SUM($O20:$S20)</f>
        <v>15</v>
      </c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</row>
    <row r="21" s="104" customFormat="true" ht="17" hidden="false" customHeight="true" outlineLevel="0" collapsed="false">
      <c r="A21" s="110" t="n">
        <v>7</v>
      </c>
      <c r="B21" s="116" t="n">
        <f aca="false">INDEX($P$26:$P$93,MATCH(CONCATENATE(CHOOSE(ROW()-13,"A","B","C","D","E","F","G","H","I","J","K"),COLUMN()+1," ",CHOOSE(COLUMN(),"A","B","C","D","E","F","G","H","I","J","K"),ROW()-12),$R$26:$R$93,0),1)</f>
        <v>18</v>
      </c>
      <c r="C21" s="114" t="n">
        <f aca="false">INDEX($P$26:$P$93,MATCH(CONCATENATE(CHOOSE(COLUMN(),"A","B","C","D","E","F","G","H","I","J","K"),ROW()-12," ",CHOOSE(ROW()-13,"A","B","C","D","E","F","G","H","I","J","K"),COLUMN()+1),$R$26:$R$93,0),1)</f>
        <v>15</v>
      </c>
      <c r="D21" s="114" t="n">
        <f aca="false">INDEX($P$26:$P$93,MATCH(CONCATENATE(CHOOSE(COLUMN(),"A","B","C","D","E","F","G","H","I","J","K"),ROW()-12," ",CHOOSE(ROW()-13,"A","B","C","D","E","F","G","H","I","J","K"),COLUMN()+1),$R$26:$R$93,0),1)</f>
        <v>5</v>
      </c>
      <c r="E21" s="114" t="n">
        <f aca="false">INDEX($P$26:$P$93,MATCH(CONCATENATE(CHOOSE(COLUMN(),"A","B","C","D","E","F","G","H","I","J","K"),ROW()-12," ",CHOOSE(ROW()-13,"A","B","C","D","E","F","G","H","I","J","K"),COLUMN()+1),$R$26:$R$93,0),1)</f>
        <v>9</v>
      </c>
      <c r="F21" s="114" t="n">
        <f aca="false">INDEX($P$26:$P$93,MATCH(CONCATENATE(CHOOSE(COLUMN(),"A","B","C","D","E","F","G","H","I","J","K"),ROW()-12," ",CHOOSE(ROW()-13,"A","B","C","D","E","F","G","H","I","J","K"),COLUMN()+1),$R$26:$R$93,0),1)</f>
        <v>6</v>
      </c>
      <c r="G21" s="114" t="n">
        <f aca="false">INDEX($P$26:$P$93,MATCH(CONCATENATE(CHOOSE(COLUMN(),"A","B","C","D","E","F","G","H","I","J","K"),ROW()-12," ",CHOOSE(ROW()-13,"A","B","C","D","E","F","G","H","I","J","K"),COLUMN()+1),$R$26:$R$93,0),1)</f>
        <v>13</v>
      </c>
      <c r="H21" s="111"/>
      <c r="I21" s="116" t="n">
        <f aca="false">INDEX($P$26:$P$93,MATCH(CONCATENATE(CHOOSE(ROW()-13,"A","B","C","D","E","F","G","H","I","J","K"),COLUMN()+1," ",CHOOSE(COLUMN(),"A","B","C","D","E","F","G","H","I","J","K"),ROW()-12),$R$26:$R$93,0),1)</f>
        <v>10</v>
      </c>
      <c r="J21" s="116" t="n">
        <f aca="false">INDEX($P$26:$P$93,MATCH(CONCATENATE(CHOOSE(ROW()-13,"A","B","C","D","E","F","G","H","I","J","K"),COLUMN()+1," ",CHOOSE(COLUMN(),"A","B","C","D","E","F","G","H","I","J","K"),ROW()-12),$R$26:$R$93,0),1)</f>
        <v>4</v>
      </c>
      <c r="K21" s="116" t="n">
        <f aca="false">INDEX($P$26:$P$93,MATCH(CONCATENATE(CHOOSE(ROW()-13,"A","B","C","D","E","F","G","H","I","J","K"),COLUMN()+1," ",CHOOSE(COLUMN(),"A","B","C","D","E","F","G","H","I","J","K"),ROW()-12),$R$26:$R$93,0),1)</f>
        <v>14</v>
      </c>
      <c r="L21" s="102"/>
      <c r="M21" s="102"/>
      <c r="N21" s="110" t="n">
        <v>7</v>
      </c>
      <c r="O21" s="102" t="n">
        <v>3</v>
      </c>
      <c r="P21" s="117" t="n">
        <v>3</v>
      </c>
      <c r="Q21" s="117" t="n">
        <v>6</v>
      </c>
      <c r="R21" s="117" t="n">
        <v>3</v>
      </c>
      <c r="S21" s="117"/>
      <c r="T21" s="102" t="n">
        <f aca="false">SUM($O21:$S21)</f>
        <v>15</v>
      </c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</row>
    <row r="22" s="104" customFormat="true" ht="17" hidden="false" customHeight="true" outlineLevel="0" collapsed="false">
      <c r="A22" s="110" t="n">
        <v>8</v>
      </c>
      <c r="B22" s="116" t="n">
        <f aca="false">INDEX($P$26:$P$93,MATCH(CONCATENATE(CHOOSE(ROW()-13,"A","B","C","D","E","F","G","H","I","J","K"),COLUMN()+1," ",CHOOSE(COLUMN(),"A","B","C","D","E","F","G","H","I","J","K"),ROW()-12),$R$26:$R$93,0),1)</f>
        <v>9</v>
      </c>
      <c r="C22" s="116" t="n">
        <f aca="false">INDEX($P$26:$P$93,MATCH(CONCATENATE(CHOOSE(ROW()-13,"A","B","C","D","E","F","G","H","I","J","K"),COLUMN()+1," ",CHOOSE(COLUMN(),"A","B","C","D","E","F","G","H","I","J","K"),ROW()-12),$R$26:$R$93,0),1)</f>
        <v>17</v>
      </c>
      <c r="D22" s="114" t="n">
        <f aca="false">INDEX($P$26:$P$93,MATCH(CONCATENATE(CHOOSE(COLUMN(),"A","B","C","D","E","F","G","H","I","J","K"),ROW()-12," ",CHOOSE(ROW()-13,"A","B","C","D","E","F","G","H","I","J","K"),COLUMN()+1),$R$26:$R$93,0),1)</f>
        <v>16</v>
      </c>
      <c r="E22" s="114" t="n">
        <f aca="false">INDEX($P$26:$P$93,MATCH(CONCATENATE(CHOOSE(COLUMN(),"A","B","C","D","E","F","G","H","I","J","K"),ROW()-12," ",CHOOSE(ROW()-13,"A","B","C","D","E","F","G","H","I","J","K"),COLUMN()+1),$R$26:$R$93,0),1)</f>
        <v>2</v>
      </c>
      <c r="F22" s="114" t="n">
        <f aca="false">INDEX($P$26:$P$93,MATCH(CONCATENATE(CHOOSE(COLUMN(),"A","B","C","D","E","F","G","H","I","J","K"),ROW()-12," ",CHOOSE(ROW()-13,"A","B","C","D","E","F","G","H","I","J","K"),COLUMN()+1),$R$26:$R$93,0),1)</f>
        <v>21</v>
      </c>
      <c r="G22" s="114" t="n">
        <f aca="false">INDEX($P$26:$P$93,MATCH(CONCATENATE(CHOOSE(COLUMN(),"A","B","C","D","E","F","G","H","I","J","K"),ROW()-12," ",CHOOSE(ROW()-13,"A","B","C","D","E","F","G","H","I","J","K"),COLUMN()+1),$R$26:$R$93,0),1)</f>
        <v>3</v>
      </c>
      <c r="H22" s="114" t="n">
        <f aca="false">INDEX($P$26:$P$93,MATCH(CONCATENATE(CHOOSE(COLUMN(),"A","B","C","D","E","F","G","H","I","J","K"),ROW()-12," ",CHOOSE(ROW()-13,"A","B","C","D","E","F","G","H","I","J","K"),COLUMN()+1),$R$26:$R$93,0),1)</f>
        <v>10</v>
      </c>
      <c r="I22" s="111"/>
      <c r="J22" s="116" t="n">
        <f aca="false">INDEX($P$26:$P$93,MATCH(CONCATENATE(CHOOSE(ROW()-13,"A","B","C","D","E","F","G","H","I","J","K"),COLUMN()+1," ",CHOOSE(COLUMN(),"A","B","C","D","E","F","G","H","I","J","K"),ROW()-12),$R$26:$R$93,0),1)</f>
        <v>20</v>
      </c>
      <c r="K22" s="116" t="n">
        <f aca="false">INDEX($P$26:$P$93,MATCH(CONCATENATE(CHOOSE(ROW()-13,"A","B","C","D","E","F","G","H","I","J","K"),COLUMN()+1," ",CHOOSE(COLUMN(),"A","B","C","D","E","F","G","H","I","J","K"),ROW()-12),$R$26:$R$93,0),1)</f>
        <v>1</v>
      </c>
      <c r="L22" s="102"/>
      <c r="M22" s="102"/>
      <c r="N22" s="110" t="n">
        <v>8</v>
      </c>
      <c r="O22" s="102" t="n">
        <v>3</v>
      </c>
      <c r="P22" s="102" t="n">
        <v>3</v>
      </c>
      <c r="Q22" s="102" t="n">
        <v>6</v>
      </c>
      <c r="R22" s="102" t="n">
        <v>3</v>
      </c>
      <c r="S22" s="102"/>
      <c r="T22" s="102" t="n">
        <f aca="false">SUM($O22:$S22)</f>
        <v>15</v>
      </c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</row>
    <row r="23" s="104" customFormat="true" ht="17" hidden="false" customHeight="true" outlineLevel="0" collapsed="false">
      <c r="A23" s="110" t="n">
        <v>9</v>
      </c>
      <c r="B23" s="116" t="n">
        <f aca="false">INDEX($P$26:$P$93,MATCH(CONCATENATE(CHOOSE(ROW()-13,"A","B","C","D","E","F","G","H","I","J","K"),COLUMN()+1," ",CHOOSE(COLUMN(),"A","B","C","D","E","F","G","H","I","J","K"),ROW()-12),$R$26:$R$93,0),1)</f>
        <v>15</v>
      </c>
      <c r="C23" s="116" t="n">
        <f aca="false">INDEX($P$26:$P$93,MATCH(CONCATENATE(CHOOSE(ROW()-13,"A","B","C","D","E","F","G","H","I","J","K"),COLUMN()+1," ",CHOOSE(COLUMN(),"A","B","C","D","E","F","G","H","I","J","K"),ROW()-12),$R$26:$R$93,0),1)</f>
        <v>16</v>
      </c>
      <c r="D23" s="116" t="n">
        <f aca="false">INDEX($P$26:$P$93,MATCH(CONCATENATE(CHOOSE(ROW()-13,"A","B","C","D","E","F","G","H","I","J","K"),COLUMN()+1," ",CHOOSE(COLUMN(),"A","B","C","D","E","F","G","H","I","J","K"),ROW()-12),$R$26:$R$93,0),1)</f>
        <v>6</v>
      </c>
      <c r="E23" s="114" t="n">
        <f aca="false">INDEX($P$26:$P$93,MATCH(CONCATENATE(CHOOSE(COLUMN(),"A","B","C","D","E","F","G","H","I","J","K"),ROW()-12," ",CHOOSE(ROW()-13,"A","B","C","D","E","F","G","H","I","J","K"),COLUMN()+1),$R$26:$R$93,0),1)</f>
        <v>7</v>
      </c>
      <c r="F23" s="114" t="n">
        <f aca="false">INDEX($P$26:$P$93,MATCH(CONCATENATE(CHOOSE(COLUMN(),"A","B","C","D","E","F","G","H","I","J","K"),ROW()-12," ",CHOOSE(ROW()-13,"A","B","C","D","E","F","G","H","I","J","K"),COLUMN()+1),$R$26:$R$93,0),1)</f>
        <v>5</v>
      </c>
      <c r="G23" s="114" t="n">
        <f aca="false">INDEX($P$26:$P$93,MATCH(CONCATENATE(CHOOSE(COLUMN(),"A","B","C","D","E","F","G","H","I","J","K"),ROW()-12," ",CHOOSE(ROW()-13,"A","B","C","D","E","F","G","H","I","J","K"),COLUMN()+1),$R$26:$R$93,0),1)</f>
        <v>8</v>
      </c>
      <c r="H23" s="114" t="n">
        <f aca="false">INDEX($P$26:$P$93,MATCH(CONCATENATE(CHOOSE(COLUMN(),"A","B","C","D","E","F","G","H","I","J","K"),ROW()-12," ",CHOOSE(ROW()-13,"A","B","C","D","E","F","G","H","I","J","K"),COLUMN()+1),$R$26:$R$93,0),1)</f>
        <v>4</v>
      </c>
      <c r="I23" s="114" t="n">
        <f aca="false">INDEX($P$26:$P$93,MATCH(CONCATENATE(CHOOSE(COLUMN(),"A","B","C","D","E","F","G","H","I","J","K"),ROW()-12," ",CHOOSE(ROW()-13,"A","B","C","D","E","F","G","H","I","J","K"),COLUMN()+1),$R$26:$R$93,0),1)</f>
        <v>20</v>
      </c>
      <c r="J23" s="111"/>
      <c r="K23" s="116" t="n">
        <f aca="false">INDEX($P$26:$P$93,MATCH(CONCATENATE(CHOOSE(ROW()-13,"A","B","C","D","E","F","G","H","I","J","K"),COLUMN()+1," ",CHOOSE(COLUMN(),"A","B","C","D","E","F","G","H","I","J","K"),ROW()-12),$R$26:$R$93,0),1)</f>
        <v>19</v>
      </c>
      <c r="L23" s="102"/>
      <c r="M23" s="102"/>
      <c r="N23" s="110" t="n">
        <v>9</v>
      </c>
      <c r="O23" s="102" t="n">
        <v>3</v>
      </c>
      <c r="P23" s="102" t="n">
        <v>6</v>
      </c>
      <c r="Q23" s="102" t="n">
        <v>6</v>
      </c>
      <c r="R23" s="102"/>
      <c r="S23" s="102"/>
      <c r="T23" s="102" t="n">
        <f aca="false">SUM($O23:$S23)</f>
        <v>15</v>
      </c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</row>
    <row r="24" s="104" customFormat="true" ht="17" hidden="false" customHeight="true" outlineLevel="0" collapsed="false">
      <c r="A24" s="110" t="n">
        <v>10</v>
      </c>
      <c r="B24" s="116" t="n">
        <f aca="false">INDEX($P$26:$P$93,MATCH(CONCATENATE(CHOOSE(ROW()-13,"A","B","C","D","E","F","G","H","I","J","K"),COLUMN()+1," ",CHOOSE(COLUMN(),"A","B","C","D","E","F","G","H","I","J","K"),ROW()-12),$R$26:$R$93,0),1)</f>
        <v>13</v>
      </c>
      <c r="C24" s="116" t="n">
        <f aca="false">INDEX($P$26:$P$93,MATCH(CONCATENATE(CHOOSE(ROW()-13,"A","B","C","D","E","F","G","H","I","J","K"),COLUMN()+1," ",CHOOSE(COLUMN(),"A","B","C","D","E","F","G","H","I","J","K"),ROW()-12),$R$26:$R$93,0),1)</f>
        <v>20</v>
      </c>
      <c r="D24" s="116" t="n">
        <f aca="false">INDEX($P$26:$P$93,MATCH(CONCATENATE(CHOOSE(ROW()-13,"A","B","C","D","E","F","G","H","I","J","K"),COLUMN()+1," ",CHOOSE(COLUMN(),"A","B","C","D","E","F","G","H","I","J","K"),ROW()-12),$R$26:$R$93,0),1)</f>
        <v>12</v>
      </c>
      <c r="E24" s="116" t="n">
        <f aca="false">INDEX($P$26:$P$93,MATCH(CONCATENATE(CHOOSE(ROW()-13,"A","B","C","D","E","F","G","H","I","J","K"),COLUMN()+1," ",CHOOSE(COLUMN(),"A","B","C","D","E","F","G","H","I","J","K"),ROW()-12),$R$26:$R$93,0),1)</f>
        <v>3</v>
      </c>
      <c r="F24" s="114" t="n">
        <f aca="false">INDEX($P$26:$P$93,MATCH(CONCATENATE(CHOOSE(COLUMN(),"A","B","C","D","E","F","G","H","I","J","K"),ROW()-12," ",CHOOSE(ROW()-13,"A","B","C","D","E","F","G","H","I","J","K"),COLUMN()+1),$R$26:$R$93,0),1)</f>
        <v>11</v>
      </c>
      <c r="G24" s="114" t="n">
        <f aca="false">INDEX($P$26:$P$93,MATCH(CONCATENATE(CHOOSE(COLUMN(),"A","B","C","D","E","F","G","H","I","J","K"),ROW()-12," ",CHOOSE(ROW()-13,"A","B","C","D","E","F","G","H","I","J","K"),COLUMN()+1),$R$26:$R$93,0),1)</f>
        <v>2</v>
      </c>
      <c r="H24" s="114" t="n">
        <f aca="false">INDEX($P$26:$P$93,MATCH(CONCATENATE(CHOOSE(COLUMN(),"A","B","C","D","E","F","G","H","I","J","K"),ROW()-12," ",CHOOSE(ROW()-13,"A","B","C","D","E","F","G","H","I","J","K"),COLUMN()+1),$R$26:$R$93,0),1)</f>
        <v>14</v>
      </c>
      <c r="I24" s="114" t="n">
        <f aca="false">INDEX($P$26:$P$93,MATCH(CONCATENATE(CHOOSE(COLUMN(),"A","B","C","D","E","F","G","H","I","J","K"),ROW()-12," ",CHOOSE(ROW()-13,"A","B","C","D","E","F","G","H","I","J","K"),COLUMN()+1),$R$26:$R$93,0),1)</f>
        <v>1</v>
      </c>
      <c r="J24" s="114" t="n">
        <f aca="false">INDEX($P$26:$P$93,MATCH(CONCATENATE(CHOOSE(COLUMN(),"A","B","C","D","E","F","G","H","I","J","K"),ROW()-12," ",CHOOSE(ROW()-13,"A","B","C","D","E","F","G","H","I","J","K"),COLUMN()+1),$R$26:$R$93,0),1)</f>
        <v>19</v>
      </c>
      <c r="K24" s="111"/>
      <c r="L24" s="102"/>
      <c r="M24" s="102"/>
      <c r="N24" s="110" t="n">
        <v>10</v>
      </c>
      <c r="O24" s="102" t="n">
        <v>3</v>
      </c>
      <c r="P24" s="117" t="n">
        <v>6</v>
      </c>
      <c r="Q24" s="117" t="n">
        <v>6</v>
      </c>
      <c r="R24" s="117"/>
      <c r="S24" s="117"/>
      <c r="T24" s="102" t="n">
        <f aca="false">SUM($O24:$S24)</f>
        <v>15</v>
      </c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</row>
    <row r="25" s="104" customFormat="true" ht="17" hidden="false" customHeight="true" outlineLevel="0" collapsed="false">
      <c r="A25" s="118" t="s">
        <v>33</v>
      </c>
      <c r="B25" s="105" t="s">
        <v>34</v>
      </c>
      <c r="C25" s="105"/>
      <c r="D25" s="102"/>
      <c r="E25" s="119" t="s">
        <v>35</v>
      </c>
      <c r="F25" s="119"/>
      <c r="G25" s="119"/>
      <c r="H25" s="119"/>
      <c r="I25" s="119"/>
      <c r="J25" s="102"/>
      <c r="K25" s="120" t="s">
        <v>30</v>
      </c>
      <c r="L25" s="121" t="s">
        <v>36</v>
      </c>
      <c r="M25" s="121"/>
      <c r="N25" s="122" t="s">
        <v>37</v>
      </c>
      <c r="O25" s="123" t="s">
        <v>27</v>
      </c>
      <c r="P25" s="120" t="s">
        <v>30</v>
      </c>
      <c r="Q25" s="102"/>
      <c r="R25" s="102"/>
      <c r="S25" s="102"/>
      <c r="T25" s="102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</row>
    <row r="26" s="104" customFormat="true" ht="17" hidden="false" customHeight="true" outlineLevel="0" collapsed="false">
      <c r="A26" s="124" t="n">
        <v>1</v>
      </c>
      <c r="B26" s="125" t="n">
        <v>6</v>
      </c>
      <c r="C26" s="125" t="n">
        <v>4</v>
      </c>
      <c r="D26" s="102"/>
      <c r="E26" s="102"/>
      <c r="F26" s="102"/>
      <c r="G26" s="102"/>
      <c r="H26" s="102"/>
      <c r="I26" s="126" t="s">
        <v>38</v>
      </c>
      <c r="J26" s="102"/>
      <c r="K26" s="124" t="n">
        <f aca="false">A26</f>
        <v>1</v>
      </c>
      <c r="L26" s="127" t="n">
        <f aca="false">B26</f>
        <v>6</v>
      </c>
      <c r="M26" s="128" t="n">
        <f aca="false">C26</f>
        <v>4</v>
      </c>
      <c r="N26" s="129" t="str">
        <f aca="false">IF(ISBLANK('RR page 1'!$J4),"",IF('RR page 1'!$J4="B",$B26,$C26))</f>
        <v/>
      </c>
      <c r="O26" s="130" t="n">
        <v>1</v>
      </c>
      <c r="P26" s="124" t="n">
        <f aca="false">A26</f>
        <v>1</v>
      </c>
      <c r="Q26" s="102"/>
      <c r="R26" s="131" t="str">
        <f aca="false">CONCATENATE(ADDRESS(B26+2,C26+1,4,TRUE()),CHAR(32),ADDRESS(C26+2,B26+1,4,TRUE()))</f>
        <v>E8 G6</v>
      </c>
      <c r="S26" s="132"/>
      <c r="T26" s="102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</row>
    <row r="27" s="104" customFormat="true" ht="17" hidden="false" customHeight="true" outlineLevel="0" collapsed="false">
      <c r="A27" s="124" t="n">
        <v>1</v>
      </c>
      <c r="B27" s="125" t="n">
        <v>10</v>
      </c>
      <c r="C27" s="125" t="n">
        <v>8</v>
      </c>
      <c r="D27" s="102" t="s">
        <v>32</v>
      </c>
      <c r="E27" s="102"/>
      <c r="F27" s="102"/>
      <c r="G27" s="102"/>
      <c r="H27" s="102"/>
      <c r="I27" s="102"/>
      <c r="J27" s="102"/>
      <c r="K27" s="124"/>
      <c r="L27" s="127" t="n">
        <f aca="false">B27</f>
        <v>10</v>
      </c>
      <c r="M27" s="128" t="n">
        <f aca="false">C27</f>
        <v>8</v>
      </c>
      <c r="N27" s="129" t="str">
        <f aca="false">IF(ISBLANK('RR page 1'!$J5),"",IF('RR page 1'!$J5="B",$B27,$C27))</f>
        <v/>
      </c>
      <c r="O27" s="130" t="n">
        <v>2</v>
      </c>
      <c r="P27" s="124" t="n">
        <f aca="false">A27</f>
        <v>1</v>
      </c>
      <c r="Q27" s="102"/>
      <c r="R27" s="131" t="str">
        <f aca="false">CONCATENATE(ADDRESS(B27+2,C27+1,4,TRUE())," ",ADDRESS(C27+2,B27+1,4))</f>
        <v>I12 K10</v>
      </c>
      <c r="S27" s="132"/>
      <c r="T27" s="102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</row>
    <row r="28" s="104" customFormat="true" ht="17" hidden="false" customHeight="true" outlineLevel="0" collapsed="false">
      <c r="A28" s="124"/>
      <c r="B28" s="125"/>
      <c r="C28" s="125"/>
      <c r="D28" s="117" t="n">
        <v>0</v>
      </c>
      <c r="E28" s="102"/>
      <c r="F28" s="102"/>
      <c r="G28" s="102"/>
      <c r="H28" s="102"/>
      <c r="I28" s="102"/>
      <c r="J28" s="102"/>
      <c r="K28" s="124"/>
      <c r="L28" s="133"/>
      <c r="M28" s="134"/>
      <c r="N28" s="135"/>
      <c r="O28" s="130"/>
      <c r="P28" s="124"/>
      <c r="Q28" s="102"/>
      <c r="R28" s="136"/>
      <c r="S28" s="132"/>
      <c r="T28" s="102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</row>
    <row r="29" s="104" customFormat="true" ht="17" hidden="false" customHeight="true" outlineLevel="0" collapsed="false">
      <c r="A29" s="124" t="n">
        <f aca="false">A26+1</f>
        <v>2</v>
      </c>
      <c r="B29" s="125" t="n">
        <v>8</v>
      </c>
      <c r="C29" s="125" t="n">
        <v>4</v>
      </c>
      <c r="D29" s="137" t="s">
        <v>31</v>
      </c>
      <c r="E29" s="102"/>
      <c r="F29" s="102"/>
      <c r="G29" s="102"/>
      <c r="H29" s="102"/>
      <c r="I29" s="102"/>
      <c r="J29" s="102"/>
      <c r="K29" s="124" t="n">
        <f aca="false">A29</f>
        <v>2</v>
      </c>
      <c r="L29" s="138" t="n">
        <f aca="false">IF(ISERROR(MATCH(B29,$B26:$B27,0)),IF(ISERROR(MATCH(B29,$C26:$C27,0)),IF(ISERROR(MATCH(LOOKUP(B29,$E29:$J29,$E27:$J27),$B26:$B27,0)),INDEX($M26:$M27,MATCH(LOOKUP(B29,$E29:$J29,$E27:$J27),$C26:$C27,0),1),INDEX($L26:$L27,MATCH(LOOKUP(B29,$E29:$J29,$E27:$J27),$B26:$B27,0),1)),INDEX($M26:$M27,MATCH(B29,$C26:$C27,0),1)),INDEX($L26:$L27,MATCH(B29,$B26:$B27,0),1))</f>
        <v>8</v>
      </c>
      <c r="M29" s="139" t="n">
        <f aca="false">IF(ISERROR(MATCH(C29,$B26:$B27,0)),IF(ISERROR(MATCH(C29,$C26:$C27,0)),IF(ISERROR(MATCH(LOOKUP(C29,$E29:$J29,$E27:$J27),$B26:$B27,0)),INDEX($M26:$M27,MATCH(LOOKUP(C29,$E29:$J29,$E27:$J27),$C26:$C27,0),1),INDEX($L26:$L27,MATCH(LOOKUP(C29,$E29:$J29,$E27:$J27),$B26:$B27,0),1)),INDEX($M26:$M27,MATCH(C29,$C26:$C27,0),1)),INDEX($L26:$L27,MATCH(C29,$B26:$B27,0),1))</f>
        <v>4</v>
      </c>
      <c r="N29" s="129" t="str">
        <f aca="false">IF(ISBLANK('RR page 1'!$J7),"",IF('RR page 1'!$J7="B",$B29,$C29))</f>
        <v/>
      </c>
      <c r="O29" s="130" t="n">
        <v>1</v>
      </c>
      <c r="P29" s="124" t="n">
        <f aca="false">A29</f>
        <v>2</v>
      </c>
      <c r="Q29" s="102"/>
      <c r="R29" s="131" t="str">
        <f aca="false">CONCATENATE(ADDRESS(B29+2,C29+1,4,TRUE()),CHAR(32),ADDRESS(C29+2,B29+1,4,TRUE()))</f>
        <v>E10 I6</v>
      </c>
      <c r="S29" s="102"/>
      <c r="T29" s="102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</row>
    <row r="30" s="104" customFormat="true" ht="17" hidden="false" customHeight="true" outlineLevel="0" collapsed="false">
      <c r="A30" s="124" t="n">
        <f aca="false">A29</f>
        <v>2</v>
      </c>
      <c r="B30" s="125" t="n">
        <v>10</v>
      </c>
      <c r="C30" s="125" t="n">
        <v>6</v>
      </c>
      <c r="D30" s="137" t="s">
        <v>32</v>
      </c>
      <c r="E30" s="102"/>
      <c r="F30" s="102"/>
      <c r="G30" s="102"/>
      <c r="H30" s="102"/>
      <c r="I30" s="102"/>
      <c r="J30" s="102"/>
      <c r="K30" s="124"/>
      <c r="L30" s="138" t="n">
        <f aca="false">IF(ISERROR(MATCH(B30,$B26:$B27,0)),IF(ISERROR(MATCH(B30,$C26:$C27,0)),IF(ISERROR(MATCH(LOOKUP(B30,$E29:$J29,$E27:$J27),$B26:$B27,0)),INDEX($M26:$M27,MATCH(LOOKUP(B30,$E29:$J29,$E27:$J27),$C26:$C27,0),1),INDEX($L26:$L27,MATCH(LOOKUP(B30,$E29:$J29,$E27:$J27),$B26:$B27,0),1)),INDEX($M26:$M27,MATCH(B30,$C26:$C27,0),1)),INDEX($L26:$L27,MATCH(B30,$B26:$B27,0),1))</f>
        <v>10</v>
      </c>
      <c r="M30" s="139" t="n">
        <f aca="false">IF(ISERROR(MATCH(C30,$B26:$B27,0)),IF(ISERROR(MATCH(C30,$C26:$C27,0)),IF(ISERROR(MATCH(LOOKUP(C30,$E29:$J29,$E27:$J27),$B26:$B27,0)),INDEX($M26:$M27,MATCH(LOOKUP(C30,$E29:$J29,$E27:$J27),$C26:$C27,0),1),INDEX($L26:$L27,MATCH(LOOKUP(C30,$E29:$J29,$E27:$J27),$B26:$B27,0),1)),INDEX($M26:$M27,MATCH(C30,$C26:$C27,0),1)),INDEX($L26:$L27,MATCH(C30,$B26:$B27,0),1))</f>
        <v>6</v>
      </c>
      <c r="N30" s="129" t="str">
        <f aca="false">IF(ISBLANK('RR page 1'!$J8),"",IF('RR page 1'!$J8="B",$B30,$C30))</f>
        <v/>
      </c>
      <c r="O30" s="130" t="n">
        <v>2</v>
      </c>
      <c r="P30" s="124" t="n">
        <f aca="false">A30</f>
        <v>2</v>
      </c>
      <c r="Q30" s="102"/>
      <c r="R30" s="131" t="str">
        <f aca="false">CONCATENATE(ADDRESS(B30+2,C30+1,4,TRUE())," ",ADDRESS(C30+2,B30+1,4))</f>
        <v>G12 K8</v>
      </c>
      <c r="S30" s="132"/>
      <c r="T30" s="102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</row>
    <row r="31" s="104" customFormat="true" ht="17" hidden="false" customHeight="true" outlineLevel="0" collapsed="false">
      <c r="A31" s="124"/>
      <c r="B31" s="125"/>
      <c r="C31" s="125"/>
      <c r="D31" s="117" t="n">
        <v>0</v>
      </c>
      <c r="E31" s="102"/>
      <c r="F31" s="102"/>
      <c r="G31" s="102"/>
      <c r="H31" s="102"/>
      <c r="I31" s="102"/>
      <c r="J31" s="102"/>
      <c r="K31" s="124"/>
      <c r="L31" s="133"/>
      <c r="M31" s="134"/>
      <c r="N31" s="135"/>
      <c r="O31" s="130"/>
      <c r="P31" s="124"/>
      <c r="Q31" s="102"/>
      <c r="R31" s="136"/>
      <c r="S31" s="132"/>
      <c r="T31" s="102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</row>
    <row r="32" s="104" customFormat="true" ht="17" hidden="false" customHeight="true" outlineLevel="0" collapsed="false">
      <c r="A32" s="124" t="n">
        <f aca="false">A29+1</f>
        <v>3</v>
      </c>
      <c r="B32" s="125" t="n">
        <v>8</v>
      </c>
      <c r="C32" s="125" t="n">
        <v>6</v>
      </c>
      <c r="D32" s="137" t="s">
        <v>31</v>
      </c>
      <c r="E32" s="102"/>
      <c r="F32" s="102"/>
      <c r="G32" s="102"/>
      <c r="H32" s="102"/>
      <c r="I32" s="102"/>
      <c r="J32" s="102"/>
      <c r="K32" s="124" t="n">
        <f aca="false">A32</f>
        <v>3</v>
      </c>
      <c r="L32" s="138" t="n">
        <f aca="false">IF(ISERROR(MATCH(B32,$B29:$B30,0)),IF(ISERROR(MATCH(B32,$C29:$C30,0)),IF(ISERROR(MATCH(LOOKUP(B32,$E32:$J32,$E30:$J30),$B29:$B30,0)),INDEX($M29:$M30,MATCH(LOOKUP(B32,$E32:$J32,$E30:$J30),$C29:$C30,0),1),INDEX($L29:$L30,MATCH(LOOKUP(B32,$E32:$J32,$E30:$J30),$B29:$B30,0),1)),INDEX($M29:$M30,MATCH(B32,$C29:$C30,0),1)),INDEX($L29:$L30,MATCH(B32,$B29:$B30,0),1))</f>
        <v>8</v>
      </c>
      <c r="M32" s="139" t="n">
        <f aca="false">IF(ISERROR(MATCH(C32,$B29:$B30,0)),IF(ISERROR(MATCH(C32,$C29:$C30,0)),IF(ISERROR(MATCH(LOOKUP(C32,$E32:$J32,$E30:$J30),$B29:$B30,0)),INDEX($M29:$M30,MATCH(LOOKUP(C32,$E32:$J32,$E30:$J30),$C29:$C30,0),1),INDEX($L29:$L30,MATCH(LOOKUP(C32,$E32:$J32,$E30:$J30),$B29:$B30,0),1)),INDEX($M29:$M30,MATCH(C32,$C29:$C30,0),1)),INDEX($L29:$L30,MATCH(C32,$B29:$B30,0),1))</f>
        <v>6</v>
      </c>
      <c r="N32" s="129" t="str">
        <f aca="false">IF(ISBLANK('RR page 1'!$J10),"",IF('RR page 1'!$J10="B",$B32,$C32))</f>
        <v/>
      </c>
      <c r="O32" s="130" t="n">
        <v>1</v>
      </c>
      <c r="P32" s="124" t="n">
        <f aca="false">A32</f>
        <v>3</v>
      </c>
      <c r="Q32" s="102"/>
      <c r="R32" s="131" t="str">
        <f aca="false">CONCATENATE(ADDRESS(B32+2,C32+1,4,TRUE()),CHAR(32),ADDRESS(C32+2,B32+1,4,TRUE()))</f>
        <v>G10 I8</v>
      </c>
      <c r="S32" s="102"/>
      <c r="T32" s="102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</row>
    <row r="33" s="104" customFormat="true" ht="17" hidden="false" customHeight="true" outlineLevel="0" collapsed="false">
      <c r="A33" s="124" t="n">
        <f aca="false">A32</f>
        <v>3</v>
      </c>
      <c r="B33" s="125" t="n">
        <v>4</v>
      </c>
      <c r="C33" s="125" t="n">
        <v>10</v>
      </c>
      <c r="D33" s="137" t="s">
        <v>32</v>
      </c>
      <c r="E33" s="102" t="n">
        <v>6</v>
      </c>
      <c r="F33" s="102" t="n">
        <v>8</v>
      </c>
      <c r="G33" s="102" t="n">
        <v>10</v>
      </c>
      <c r="H33" s="102" t="n">
        <v>4</v>
      </c>
      <c r="I33" s="102"/>
      <c r="J33" s="102"/>
      <c r="K33" s="124"/>
      <c r="L33" s="138" t="n">
        <f aca="false">IF(ISERROR(MATCH(B33,$B29:$B30,0)),IF(ISERROR(MATCH(B33,$C29:$C30,0)),IF(ISERROR(MATCH(LOOKUP(B33,$E32:$J32,$E30:$J30),$B29:$B30,0)),INDEX($M29:$M30,MATCH(LOOKUP(B33,$E32:$J32,$E30:$J30),$C29:$C30,0),1),INDEX($L29:$L30,MATCH(LOOKUP(B33,$E32:$J32,$E30:$J30),$B29:$B30,0),1)),INDEX($M29:$M30,MATCH(B33,$C29:$C30,0),1)),INDEX($L29:$L30,MATCH(B33,$B29:$B30,0),1))</f>
        <v>4</v>
      </c>
      <c r="M33" s="139" t="n">
        <f aca="false">IF(ISERROR(MATCH(C33,$B29:$B30,0)),IF(ISERROR(MATCH(C33,$C29:$C30,0)),IF(ISERROR(MATCH(LOOKUP(C33,$E32:$J32,$E30:$J30),$B29:$B30,0)),INDEX($M29:$M30,MATCH(LOOKUP(C33,$E32:$J32,$E30:$J30),$C29:$C30,0),1),INDEX($L29:$L30,MATCH(LOOKUP(C33,$E32:$J32,$E30:$J30),$B29:$B30,0),1)),INDEX($M29:$M30,MATCH(C33,$C29:$C30,0),1)),INDEX($L29:$L30,MATCH(C33,$B29:$B30,0),1))</f>
        <v>10</v>
      </c>
      <c r="N33" s="129" t="str">
        <f aca="false">IF(ISBLANK('RR page 1'!$J11),"",IF('RR page 1'!$J11="B",$B33,$C33))</f>
        <v/>
      </c>
      <c r="O33" s="130" t="n">
        <v>2</v>
      </c>
      <c r="P33" s="124" t="n">
        <f aca="false">A33</f>
        <v>3</v>
      </c>
      <c r="Q33" s="102"/>
      <c r="R33" s="131" t="str">
        <f aca="false">CONCATENATE(ADDRESS(B33+2,C33+1,4,TRUE())," ",ADDRESS(C33+2,B33+1,4))</f>
        <v>K6 E12</v>
      </c>
      <c r="S33" s="132"/>
      <c r="T33" s="102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</row>
    <row r="34" s="104" customFormat="true" ht="17" hidden="false" customHeight="true" outlineLevel="0" collapsed="false">
      <c r="A34" s="124"/>
      <c r="B34" s="125"/>
      <c r="C34" s="125"/>
      <c r="D34" s="117" t="n">
        <v>0</v>
      </c>
      <c r="E34" s="102"/>
      <c r="F34" s="102"/>
      <c r="G34" s="102"/>
      <c r="H34" s="102"/>
      <c r="I34" s="102"/>
      <c r="J34" s="102"/>
      <c r="K34" s="124"/>
      <c r="L34" s="133"/>
      <c r="M34" s="134"/>
      <c r="N34" s="135"/>
      <c r="O34" s="130"/>
      <c r="P34" s="124"/>
      <c r="Q34" s="102"/>
      <c r="R34" s="136"/>
      <c r="S34" s="132"/>
      <c r="T34" s="102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</row>
    <row r="35" s="104" customFormat="true" ht="17" hidden="false" customHeight="true" outlineLevel="0" collapsed="false">
      <c r="A35" s="124" t="n">
        <f aca="false">A32+1</f>
        <v>4</v>
      </c>
      <c r="B35" s="125" t="n">
        <v>5</v>
      </c>
      <c r="C35" s="125" t="n">
        <v>3</v>
      </c>
      <c r="D35" s="137" t="s">
        <v>31</v>
      </c>
      <c r="E35" s="102" t="n">
        <v>3</v>
      </c>
      <c r="F35" s="102" t="n">
        <v>5</v>
      </c>
      <c r="G35" s="102" t="n">
        <v>7</v>
      </c>
      <c r="H35" s="102" t="n">
        <v>9</v>
      </c>
      <c r="I35" s="102"/>
      <c r="J35" s="102"/>
      <c r="K35" s="124" t="n">
        <f aca="false">A35</f>
        <v>4</v>
      </c>
      <c r="L35" s="138" t="n">
        <f aca="false">IF(ISERROR(MATCH(B35,$B32:$B33,0)),IF(ISERROR(MATCH(B35,$C32:$C33,0)),IF(ISERROR(MATCH(LOOKUP(B35,$E35:$J35,$E33:$J33),$B32:$B33,0)),INDEX($M32:$M33,MATCH(LOOKUP(B35,$E35:$J35,$E33:$J33),$C32:$C33,0),1),INDEX($L32:$L33,MATCH(LOOKUP(B35,$E35:$J35,$E33:$J33),$B32:$B33,0),1)),INDEX($M32:$M33,MATCH(B35,$C32:$C33,0),1)),INDEX($L32:$L33,MATCH(B35,$B32:$B33,0),1))</f>
        <v>8</v>
      </c>
      <c r="M35" s="139" t="n">
        <f aca="false">IF(ISERROR(MATCH(C35,$B32:$B33,0)),IF(ISERROR(MATCH(C35,$C32:$C33,0)),IF(ISERROR(MATCH(LOOKUP(C35,$E35:$J35,$E33:$J33),$B32:$B33,0)),INDEX($M32:$M33,MATCH(LOOKUP(C35,$E35:$J35,$E33:$J33),$C32:$C33,0),1),INDEX($L32:$L33,MATCH(LOOKUP(C35,$E35:$J35,$E33:$J33),$B32:$B33,0),1)),INDEX($M32:$M33,MATCH(C35,$C32:$C33,0),1)),INDEX($L32:$L33,MATCH(C35,$B32:$B33,0),1))</f>
        <v>6</v>
      </c>
      <c r="N35" s="129" t="str">
        <f aca="false">IF(ISBLANK('RR page 1'!$J13),"",IF('RR page 1'!$J13="B",$B35,$C35))</f>
        <v/>
      </c>
      <c r="O35" s="130" t="n">
        <v>1</v>
      </c>
      <c r="P35" s="124" t="n">
        <f aca="false">A35</f>
        <v>4</v>
      </c>
      <c r="Q35" s="102"/>
      <c r="R35" s="131" t="str">
        <f aca="false">CONCATENATE(ADDRESS(B35+2,C35+1,4,TRUE()),CHAR(32),ADDRESS(C35+2,B35+1,4,TRUE()))</f>
        <v>D7 F5</v>
      </c>
      <c r="S35" s="102"/>
      <c r="T35" s="102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</row>
    <row r="36" s="104" customFormat="true" ht="17" hidden="false" customHeight="true" outlineLevel="0" collapsed="false">
      <c r="A36" s="124" t="n">
        <f aca="false">A35</f>
        <v>4</v>
      </c>
      <c r="B36" s="125" t="n">
        <v>9</v>
      </c>
      <c r="C36" s="125" t="n">
        <v>7</v>
      </c>
      <c r="D36" s="137" t="s">
        <v>32</v>
      </c>
      <c r="E36" s="102"/>
      <c r="F36" s="102"/>
      <c r="G36" s="102"/>
      <c r="H36" s="102"/>
      <c r="I36" s="102"/>
      <c r="J36" s="102"/>
      <c r="K36" s="124"/>
      <c r="L36" s="138" t="n">
        <f aca="false">IF(ISERROR(MATCH(B36,$B32:$B33,0)),IF(ISERROR(MATCH(B36,$C32:$C33,0)),IF(ISERROR(MATCH(LOOKUP(B36,$E35:$J35,$E33:$J33),$B32:$B33,0)),INDEX($M32:$M33,MATCH(LOOKUP(B36,$E35:$J35,$E33:$J33),$C32:$C33,0),1),INDEX($L32:$L33,MATCH(LOOKUP(B36,$E35:$J35,$E33:$J33),$B32:$B33,0),1)),INDEX($M32:$M33,MATCH(B36,$C32:$C33,0),1)),INDEX($L32:$L33,MATCH(B36,$B32:$B33,0),1))</f>
        <v>4</v>
      </c>
      <c r="M36" s="139" t="n">
        <f aca="false">IF(ISERROR(MATCH(C36,$B32:$B33,0)),IF(ISERROR(MATCH(C36,$C32:$C33,0)),IF(ISERROR(MATCH(LOOKUP(C36,$E35:$J35,$E33:$J33),$B32:$B33,0)),INDEX($M32:$M33,MATCH(LOOKUP(C36,$E35:$J35,$E33:$J33),$C32:$C33,0),1),INDEX($L32:$L33,MATCH(LOOKUP(C36,$E35:$J35,$E33:$J33),$B32:$B33,0),1)),INDEX($M32:$M33,MATCH(C36,$C32:$C33,0),1)),INDEX($L32:$L33,MATCH(C36,$B32:$B33,0),1))</f>
        <v>10</v>
      </c>
      <c r="N36" s="129" t="str">
        <f aca="false">IF(ISBLANK('RR page 1'!$J14),"",IF('RR page 1'!$J14="B",$B36,$C36))</f>
        <v/>
      </c>
      <c r="O36" s="130" t="n">
        <v>2</v>
      </c>
      <c r="P36" s="124" t="n">
        <f aca="false">A36</f>
        <v>4</v>
      </c>
      <c r="Q36" s="102"/>
      <c r="R36" s="131" t="str">
        <f aca="false">CONCATENATE(ADDRESS(B36+2,C36+1,4,TRUE())," ",ADDRESS(C36+2,B36+1,4))</f>
        <v>H11 J9</v>
      </c>
      <c r="S36" s="132"/>
      <c r="T36" s="102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</row>
    <row r="37" s="104" customFormat="true" ht="17" hidden="false" customHeight="true" outlineLevel="0" collapsed="false">
      <c r="A37" s="124"/>
      <c r="B37" s="125"/>
      <c r="C37" s="125"/>
      <c r="D37" s="117" t="n">
        <v>0</v>
      </c>
      <c r="E37" s="102"/>
      <c r="F37" s="102"/>
      <c r="G37" s="102"/>
      <c r="H37" s="102"/>
      <c r="I37" s="102"/>
      <c r="J37" s="102"/>
      <c r="K37" s="124"/>
      <c r="L37" s="133"/>
      <c r="M37" s="134"/>
      <c r="N37" s="135"/>
      <c r="O37" s="130"/>
      <c r="P37" s="124"/>
      <c r="Q37" s="102"/>
      <c r="R37" s="136"/>
      <c r="S37" s="132"/>
      <c r="T37" s="102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</row>
    <row r="38" s="104" customFormat="true" ht="17" hidden="false" customHeight="true" outlineLevel="0" collapsed="false">
      <c r="A38" s="124" t="n">
        <f aca="false">A35+1</f>
        <v>5</v>
      </c>
      <c r="B38" s="125" t="n">
        <v>7</v>
      </c>
      <c r="C38" s="125" t="n">
        <v>3</v>
      </c>
      <c r="D38" s="137" t="s">
        <v>31</v>
      </c>
      <c r="E38" s="102"/>
      <c r="F38" s="102"/>
      <c r="G38" s="102"/>
      <c r="H38" s="102"/>
      <c r="I38" s="102"/>
      <c r="J38" s="102"/>
      <c r="K38" s="124" t="n">
        <f aca="false">A38</f>
        <v>5</v>
      </c>
      <c r="L38" s="138" t="n">
        <f aca="false">IF(ISERROR(MATCH(B38,$B35:$B36,0)),IF(ISERROR(MATCH(B38,$C35:$C36,0)),IF(ISERROR(MATCH(LOOKUP(B38,$E38:$J38,$E36:$J36),$B35:$B36,0)),INDEX($M35:$M36,MATCH(LOOKUP(B38,$E38:$J38,$E36:$J36),$C35:$C36,0),1),INDEX($L35:$L36,MATCH(LOOKUP(B38,$E38:$J38,$E36:$J36),$B35:$B36,0),1)),INDEX($M35:$M36,MATCH(B38,$C35:$C36,0),1)),INDEX($L35:$L36,MATCH(B38,$B35:$B36,0),1))</f>
        <v>10</v>
      </c>
      <c r="M38" s="139" t="n">
        <f aca="false">IF(ISERROR(MATCH(C38,$B35:$B36,0)),IF(ISERROR(MATCH(C38,$C35:$C36,0)),IF(ISERROR(MATCH(LOOKUP(C38,$E38:$J38,$E36:$J36),$B35:$B36,0)),INDEX($M35:$M36,MATCH(LOOKUP(C38,$E38:$J38,$E36:$J36),$C35:$C36,0),1),INDEX($L35:$L36,MATCH(LOOKUP(C38,$E38:$J38,$E36:$J36),$B35:$B36,0),1)),INDEX($M35:$M36,MATCH(C38,$C35:$C36,0),1)),INDEX($L35:$L36,MATCH(C38,$B35:$B36,0),1))</f>
        <v>6</v>
      </c>
      <c r="N38" s="129" t="str">
        <f aca="false">IF(ISBLANK('RR page 1'!$J16),"",IF('RR page 1'!$J16="B",$B38,$C38))</f>
        <v/>
      </c>
      <c r="O38" s="130" t="n">
        <v>1</v>
      </c>
      <c r="P38" s="124" t="n">
        <f aca="false">A38</f>
        <v>5</v>
      </c>
      <c r="Q38" s="102"/>
      <c r="R38" s="131" t="str">
        <f aca="false">CONCATENATE(ADDRESS(B38+2,C38+1,4,TRUE()),CHAR(32),ADDRESS(C38+2,B38+1,4,TRUE()))</f>
        <v>D9 H5</v>
      </c>
      <c r="S38" s="102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</row>
    <row r="39" s="104" customFormat="true" ht="17" hidden="false" customHeight="true" outlineLevel="0" collapsed="false">
      <c r="A39" s="124" t="n">
        <f aca="false">A38</f>
        <v>5</v>
      </c>
      <c r="B39" s="125" t="n">
        <v>9</v>
      </c>
      <c r="C39" s="125" t="n">
        <v>5</v>
      </c>
      <c r="D39" s="137" t="s">
        <v>32</v>
      </c>
      <c r="E39" s="102"/>
      <c r="F39" s="102"/>
      <c r="G39" s="102"/>
      <c r="H39" s="102"/>
      <c r="I39" s="102"/>
      <c r="J39" s="102"/>
      <c r="K39" s="124"/>
      <c r="L39" s="138" t="n">
        <f aca="false">IF(ISERROR(MATCH(B39,$B35:$B36,0)),IF(ISERROR(MATCH(B39,$C35:$C36,0)),IF(ISERROR(MATCH(LOOKUP(B39,$E38:$J38,$E36:$J36),$B35:$B36,0)),INDEX($M35:$M36,MATCH(LOOKUP(B39,$E38:$J38,$E36:$J36),$C35:$C36,0),1),INDEX($L35:$L36,MATCH(LOOKUP(B39,$E38:$J38,$E36:$J36),$B35:$B36,0),1)),INDEX($M35:$M36,MATCH(B39,$C35:$C36,0),1)),INDEX($L35:$L36,MATCH(B39,$B35:$B36,0),1))</f>
        <v>4</v>
      </c>
      <c r="M39" s="139" t="n">
        <f aca="false">IF(ISERROR(MATCH(C39,$B35:$B36,0)),IF(ISERROR(MATCH(C39,$C35:$C36,0)),IF(ISERROR(MATCH(LOOKUP(C39,$E38:$J38,$E36:$J36),$B35:$B36,0)),INDEX($M35:$M36,MATCH(LOOKUP(C39,$E38:$J38,$E36:$J36),$C35:$C36,0),1),INDEX($L35:$L36,MATCH(LOOKUP(C39,$E38:$J38,$E36:$J36),$B35:$B36,0),1)),INDEX($M35:$M36,MATCH(C39,$C35:$C36,0),1)),INDEX($L35:$L36,MATCH(C39,$B35:$B36,0),1))</f>
        <v>8</v>
      </c>
      <c r="N39" s="129" t="str">
        <f aca="false">IF(ISBLANK('RR page 1'!$J17),"",IF('RR page 1'!$J17="B",$B39,$C39))</f>
        <v/>
      </c>
      <c r="O39" s="130" t="n">
        <v>2</v>
      </c>
      <c r="P39" s="124" t="n">
        <f aca="false">A39</f>
        <v>5</v>
      </c>
      <c r="Q39" s="102"/>
      <c r="R39" s="131" t="str">
        <f aca="false">CONCATENATE(ADDRESS(B39+2,C39+1,4,TRUE())," ",ADDRESS(C39+2,B39+1,4))</f>
        <v>F11 J7</v>
      </c>
      <c r="S39" s="132"/>
      <c r="T39" s="102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</row>
    <row r="40" s="104" customFormat="true" ht="17" hidden="false" customHeight="true" outlineLevel="0" collapsed="false">
      <c r="A40" s="124"/>
      <c r="B40" s="125"/>
      <c r="C40" s="125"/>
      <c r="D40" s="102" t="n">
        <v>0</v>
      </c>
      <c r="E40" s="124"/>
      <c r="F40" s="124"/>
      <c r="G40" s="124"/>
      <c r="H40" s="124"/>
      <c r="I40" s="124"/>
      <c r="J40" s="124"/>
      <c r="K40" s="124"/>
      <c r="L40" s="138"/>
      <c r="M40" s="139"/>
      <c r="N40" s="135"/>
      <c r="O40" s="130"/>
      <c r="P40" s="124"/>
      <c r="Q40" s="102"/>
      <c r="R40" s="136"/>
      <c r="S40" s="132"/>
      <c r="T40" s="102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</row>
    <row r="41" s="104" customFormat="true" ht="17" hidden="false" customHeight="true" outlineLevel="0" collapsed="false">
      <c r="A41" s="124" t="n">
        <f aca="false">A38+1</f>
        <v>6</v>
      </c>
      <c r="B41" s="125" t="n">
        <v>7</v>
      </c>
      <c r="C41" s="125" t="n">
        <v>5</v>
      </c>
      <c r="D41" s="140" t="s">
        <v>31</v>
      </c>
      <c r="E41" s="124"/>
      <c r="F41" s="124"/>
      <c r="G41" s="124"/>
      <c r="H41" s="124"/>
      <c r="I41" s="124"/>
      <c r="J41" s="124"/>
      <c r="K41" s="124" t="n">
        <f aca="false">A41</f>
        <v>6</v>
      </c>
      <c r="L41" s="138" t="n">
        <f aca="false">IF(ISERROR(MATCH(B41,$B38:$B39,0)),IF(ISERROR(MATCH(B41,$C38:$C39,0)),IF(ISERROR(MATCH(LOOKUP(B41,$E41:$J41,$E39:$J39),$B38:$B39,0)),INDEX($M38:$M39,MATCH(LOOKUP(B41,$E41:$J41,$E39:$J39),$C38:$C39,0),1),INDEX($L38:$L39,MATCH(LOOKUP(B41,$E41:$J41,$E39:$J39),$B38:$B39,0),1)),INDEX($M38:$M39,MATCH(B41,$C38:$C39,0),1)),INDEX($L38:$L39,MATCH(B41,$B38:$B39,0),1))</f>
        <v>10</v>
      </c>
      <c r="M41" s="139" t="n">
        <f aca="false">IF(ISERROR(MATCH(C41,$B38:$B39,0)),IF(ISERROR(MATCH(C41,$C38:$C39,0)),IF(ISERROR(MATCH(LOOKUP(C41,$E41:$J41,$E39:$J39),$B38:$B39,0)),INDEX($M38:$M39,MATCH(LOOKUP(C41,$E41:$J41,$E39:$J39),$C38:$C39,0),1),INDEX($L38:$L39,MATCH(LOOKUP(C41,$E41:$J41,$E39:$J39),$B38:$B39,0),1)),INDEX($M38:$M39,MATCH(C41,$C38:$C39,0),1)),INDEX($L38:$L39,MATCH(C41,$B38:$B39,0),1))</f>
        <v>8</v>
      </c>
      <c r="N41" s="129" t="str">
        <f aca="false">IF(ISBLANK('RR page 1'!$J19),"",IF('RR page 1'!$J19="B",$B41,$C41))</f>
        <v/>
      </c>
      <c r="O41" s="130" t="n">
        <v>1</v>
      </c>
      <c r="P41" s="124" t="n">
        <f aca="false">A41</f>
        <v>6</v>
      </c>
      <c r="Q41" s="102"/>
      <c r="R41" s="131" t="str">
        <f aca="false">CONCATENATE(ADDRESS(B41+2,C41+1,4,TRUE()),CHAR(32),ADDRESS(C41+2,B41+1,4,TRUE()))</f>
        <v>F9 H7</v>
      </c>
      <c r="S41" s="132"/>
      <c r="T41" s="102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</row>
    <row r="42" s="104" customFormat="true" ht="17" hidden="false" customHeight="true" outlineLevel="0" collapsed="false">
      <c r="A42" s="124" t="n">
        <f aca="false">A41</f>
        <v>6</v>
      </c>
      <c r="B42" s="125" t="n">
        <v>3</v>
      </c>
      <c r="C42" s="125" t="n">
        <v>9</v>
      </c>
      <c r="D42" s="102" t="s">
        <v>32</v>
      </c>
      <c r="E42" s="124" t="n">
        <v>3</v>
      </c>
      <c r="F42" s="124" t="n">
        <v>5</v>
      </c>
      <c r="G42" s="124" t="n">
        <v>7</v>
      </c>
      <c r="H42" s="124"/>
      <c r="I42" s="124"/>
      <c r="J42" s="124"/>
      <c r="K42" s="124"/>
      <c r="L42" s="138" t="n">
        <f aca="false">IF(ISERROR(MATCH(B42,$B38:$B39,0)),IF(ISERROR(MATCH(B42,$C38:$C39,0)),IF(ISERROR(MATCH(LOOKUP(B42,$E41:$J41,$E39:$J39),$B38:$B39,0)),INDEX($M38:$M39,MATCH(LOOKUP(B42,$E41:$J41,$E39:$J39),$C38:$C39,0),1),INDEX($L38:$L39,MATCH(LOOKUP(B42,$E41:$J41,$E39:$J39),$B38:$B39,0),1)),INDEX($M38:$M39,MATCH(B42,$C38:$C39,0),1)),INDEX($L38:$L39,MATCH(B42,$B38:$B39,0),1))</f>
        <v>6</v>
      </c>
      <c r="M42" s="139" t="n">
        <f aca="false">IF(ISERROR(MATCH(C42,$B38:$B39,0)),IF(ISERROR(MATCH(C42,$C38:$C39,0)),IF(ISERROR(MATCH(LOOKUP(C42,$E41:$J41,$E39:$J39),$B38:$B39,0)),INDEX($M38:$M39,MATCH(LOOKUP(C42,$E41:$J41,$E39:$J39),$C38:$C39,0),1),INDEX($L38:$L39,MATCH(LOOKUP(C42,$E41:$J41,$E39:$J39),$B38:$B39,0),1)),INDEX($M38:$M39,MATCH(C42,$C38:$C39,0),1)),INDEX($L38:$L39,MATCH(C42,$B38:$B39,0),1))</f>
        <v>4</v>
      </c>
      <c r="N42" s="129" t="str">
        <f aca="false">IF(ISBLANK('RR page 1'!$J20),"",IF('RR page 1'!$J20="B",$B42,$C42))</f>
        <v/>
      </c>
      <c r="O42" s="130" t="n">
        <v>2</v>
      </c>
      <c r="P42" s="124" t="n">
        <f aca="false">A42</f>
        <v>6</v>
      </c>
      <c r="Q42" s="102"/>
      <c r="R42" s="131" t="str">
        <f aca="false">CONCATENATE(ADDRESS(B42+2,C42+1,4,TRUE())," ",ADDRESS(C42+2,B42+1,4))</f>
        <v>J5 D11</v>
      </c>
      <c r="S42" s="102"/>
      <c r="T42" s="102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</row>
    <row r="43" s="104" customFormat="true" ht="17" hidden="false" customHeight="true" outlineLevel="0" collapsed="false">
      <c r="A43" s="124"/>
      <c r="B43" s="125"/>
      <c r="C43" s="125"/>
      <c r="D43" s="117" t="n">
        <v>0</v>
      </c>
      <c r="E43" s="102"/>
      <c r="F43" s="102"/>
      <c r="G43" s="102"/>
      <c r="H43" s="102"/>
      <c r="I43" s="102"/>
      <c r="J43" s="102"/>
      <c r="K43" s="124"/>
      <c r="L43" s="133"/>
      <c r="M43" s="134"/>
      <c r="N43" s="135"/>
      <c r="O43" s="130"/>
      <c r="P43" s="124"/>
      <c r="Q43" s="102"/>
      <c r="R43" s="136"/>
      <c r="S43" s="132"/>
      <c r="T43" s="102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</row>
    <row r="44" s="104" customFormat="true" ht="17" hidden="false" customHeight="true" outlineLevel="0" collapsed="false">
      <c r="A44" s="124" t="n">
        <f aca="false">A41+1</f>
        <v>7</v>
      </c>
      <c r="B44" s="125" t="n">
        <v>9</v>
      </c>
      <c r="C44" s="125" t="n">
        <v>4</v>
      </c>
      <c r="D44" s="137" t="s">
        <v>31</v>
      </c>
      <c r="E44" s="102" t="n">
        <v>2</v>
      </c>
      <c r="F44" s="102" t="n">
        <v>4</v>
      </c>
      <c r="G44" s="102" t="n">
        <v>6</v>
      </c>
      <c r="H44" s="102"/>
      <c r="I44" s="102"/>
      <c r="J44" s="102"/>
      <c r="K44" s="124" t="n">
        <f aca="false">A44</f>
        <v>7</v>
      </c>
      <c r="L44" s="138" t="n">
        <f aca="false">IF(ISERROR(MATCH(B44,$B41:$B42,0)),IF(ISERROR(MATCH(B44,$C41:$C42,0)),IF(ISERROR(MATCH(LOOKUP(B44,$E44:$J44,$E42:$J42),$B41:$B42,0)),INDEX($M41:$M42,MATCH(LOOKUP(B44,$E44:$J44,$E42:$J42),$C41:$C42,0),1),INDEX($L41:$L42,MATCH(LOOKUP(B44,$E44:$J44,$E42:$J42),$B41:$B42,0),1)),INDEX($M41:$M42,MATCH(B44,$C41:$C42,0),1)),INDEX($L41:$L42,MATCH(B44,$B41:$B42,0),1))</f>
        <v>4</v>
      </c>
      <c r="M44" s="139" t="n">
        <f aca="false">IF(ISERROR(MATCH(C44,$B41:$B42,0)),IF(ISERROR(MATCH(C44,$C41:$C42,0)),IF(ISERROR(MATCH(LOOKUP(C44,$E44:$J44,$E42:$J42),$B41:$B42,0)),INDEX($M41:$M42,MATCH(LOOKUP(C44,$E44:$J44,$E42:$J42),$C41:$C42,0),1),INDEX($L41:$L42,MATCH(LOOKUP(C44,$E44:$J44,$E42:$J42),$B41:$B42,0),1)),INDEX($M41:$M42,MATCH(C44,$C41:$C42,0),1)),INDEX($L41:$L42,MATCH(C44,$B41:$B42,0),1))</f>
        <v>8</v>
      </c>
      <c r="N44" s="129" t="str">
        <f aca="false">IF(ISBLANK('RR page 1'!$J22),"",IF('RR page 1'!$J22="B",$B44,$C44))</f>
        <v/>
      </c>
      <c r="O44" s="130" t="n">
        <v>1</v>
      </c>
      <c r="P44" s="124" t="n">
        <f aca="false">A44</f>
        <v>7</v>
      </c>
      <c r="Q44" s="102"/>
      <c r="R44" s="131" t="str">
        <f aca="false">CONCATENATE(ADDRESS(B44+2,C44+1,4,TRUE()),CHAR(32),ADDRESS(C44+2,B44+1,4,TRUE()))</f>
        <v>E11 J6</v>
      </c>
      <c r="S44" s="102"/>
      <c r="T44" s="102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</row>
    <row r="45" s="104" customFormat="true" ht="17" hidden="false" customHeight="true" outlineLevel="0" collapsed="false">
      <c r="A45" s="124" t="n">
        <f aca="false">A44</f>
        <v>7</v>
      </c>
      <c r="B45" s="125" t="n">
        <v>6</v>
      </c>
      <c r="C45" s="125" t="n">
        <v>2</v>
      </c>
      <c r="D45" s="137" t="s">
        <v>32</v>
      </c>
      <c r="E45" s="102"/>
      <c r="F45" s="102"/>
      <c r="G45" s="102"/>
      <c r="H45" s="102"/>
      <c r="I45" s="102"/>
      <c r="J45" s="102"/>
      <c r="K45" s="124"/>
      <c r="L45" s="138" t="n">
        <f aca="false">IF(ISERROR(MATCH(B45,$B41:$B42,0)),IF(ISERROR(MATCH(B45,$C41:$C42,0)),IF(ISERROR(MATCH(LOOKUP(B45,$E44:$J44,$E42:$J42),$B41:$B42,0)),INDEX($M41:$M42,MATCH(LOOKUP(B45,$E44:$J44,$E42:$J42),$C41:$C42,0),1),INDEX($L41:$L42,MATCH(LOOKUP(B45,$E44:$J44,$E42:$J42),$B41:$B42,0),1)),INDEX($M41:$M42,MATCH(B45,$C41:$C42,0),1)),INDEX($L41:$L42,MATCH(B45,$B41:$B42,0),1))</f>
        <v>10</v>
      </c>
      <c r="M45" s="139" t="n">
        <f aca="false">IF(ISERROR(MATCH(C45,$B41:$B42,0)),IF(ISERROR(MATCH(C45,$C41:$C42,0)),IF(ISERROR(MATCH(LOOKUP(C45,$E44:$J44,$E42:$J42),$B41:$B42,0)),INDEX($M41:$M42,MATCH(LOOKUP(C45,$E44:$J44,$E42:$J42),$C41:$C42,0),1),INDEX($L41:$L42,MATCH(LOOKUP(C45,$E44:$J44,$E42:$J42),$B41:$B42,0),1)),INDEX($M41:$M42,MATCH(C45,$C41:$C42,0),1)),INDEX($L41:$L42,MATCH(C45,$B41:$B42,0),1))</f>
        <v>6</v>
      </c>
      <c r="N45" s="129" t="str">
        <f aca="false">IF(ISBLANK('RR page 1'!$J23),"",IF('RR page 1'!$J23="B",$B45,$C45))</f>
        <v/>
      </c>
      <c r="O45" s="130" t="n">
        <v>2</v>
      </c>
      <c r="P45" s="124" t="n">
        <f aca="false">A45</f>
        <v>7</v>
      </c>
      <c r="Q45" s="102"/>
      <c r="R45" s="131" t="str">
        <f aca="false">CONCATENATE(ADDRESS(B45+2,C45+1,4,TRUE())," ",ADDRESS(C45+2,B45+1,4))</f>
        <v>C8 G4</v>
      </c>
      <c r="S45" s="132"/>
      <c r="T45" s="102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</row>
    <row r="46" s="104" customFormat="true" ht="17" hidden="false" customHeight="true" outlineLevel="0" collapsed="false">
      <c r="A46" s="124"/>
      <c r="B46" s="125"/>
      <c r="C46" s="125"/>
      <c r="D46" s="117" t="n">
        <v>0</v>
      </c>
      <c r="E46" s="102"/>
      <c r="F46" s="102"/>
      <c r="G46" s="102"/>
      <c r="H46" s="102"/>
      <c r="I46" s="102"/>
      <c r="J46" s="102"/>
      <c r="K46" s="124"/>
      <c r="L46" s="133"/>
      <c r="M46" s="134"/>
      <c r="N46" s="135"/>
      <c r="O46" s="130"/>
      <c r="P46" s="124"/>
      <c r="Q46" s="102"/>
      <c r="R46" s="136"/>
      <c r="S46" s="132"/>
      <c r="T46" s="102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</row>
    <row r="47" s="104" customFormat="true" ht="17" hidden="false" customHeight="true" outlineLevel="0" collapsed="false">
      <c r="A47" s="124" t="n">
        <f aca="false">A44+1</f>
        <v>8</v>
      </c>
      <c r="B47" s="125" t="n">
        <v>4</v>
      </c>
      <c r="C47" s="125" t="n">
        <v>2</v>
      </c>
      <c r="D47" s="137" t="s">
        <v>31</v>
      </c>
      <c r="E47" s="102"/>
      <c r="F47" s="102"/>
      <c r="G47" s="102"/>
      <c r="H47" s="102"/>
      <c r="I47" s="102"/>
      <c r="J47" s="102"/>
      <c r="K47" s="124" t="n">
        <f aca="false">A47</f>
        <v>8</v>
      </c>
      <c r="L47" s="138" t="n">
        <f aca="false">IF(ISERROR(MATCH(B47,$B44:$B45,0)),IF(ISERROR(MATCH(B47,$C44:$C45,0)),IF(ISERROR(MATCH(LOOKUP(B47,$E47:$J47,$E45:$J45),$B44:$B45,0)),INDEX($M44:$M45,MATCH(LOOKUP(B47,$E47:$J47,$E45:$J45),$C44:$C45,0),1),INDEX($L44:$L45,MATCH(LOOKUP(B47,$E47:$J47,$E45:$J45),$B44:$B45,0),1)),INDEX($M44:$M45,MATCH(B47,$C44:$C45,0),1)),INDEX($L44:$L45,MATCH(B47,$B44:$B45,0),1))</f>
        <v>8</v>
      </c>
      <c r="M47" s="139" t="n">
        <f aca="false">IF(ISERROR(MATCH(C47,$B44:$B45,0)),IF(ISERROR(MATCH(C47,$C44:$C45,0)),IF(ISERROR(MATCH(LOOKUP(C47,$E47:$J47,$E45:$J45),$B44:$B45,0)),INDEX($M44:$M45,MATCH(LOOKUP(C47,$E47:$J47,$E45:$J45),$C44:$C45,0),1),INDEX($L44:$L45,MATCH(LOOKUP(C47,$E47:$J47,$E45:$J45),$B44:$B45,0),1)),INDEX($M44:$M45,MATCH(C47,$C44:$C45,0),1)),INDEX($L44:$L45,MATCH(C47,$B44:$B45,0),1))</f>
        <v>6</v>
      </c>
      <c r="N47" s="129" t="str">
        <f aca="false">IF(ISBLANK('RR page 1'!$J25),"",IF('RR page 1'!$J25="B",$B47,$C47))</f>
        <v/>
      </c>
      <c r="O47" s="130" t="n">
        <v>1</v>
      </c>
      <c r="P47" s="124" t="n">
        <f aca="false">A47</f>
        <v>8</v>
      </c>
      <c r="Q47" s="102"/>
      <c r="R47" s="131" t="str">
        <f aca="false">CONCATENATE(ADDRESS(B47+2,C47+1,4,TRUE()),CHAR(32),ADDRESS(C47+2,B47+1,4,TRUE()))</f>
        <v>C6 E4</v>
      </c>
      <c r="S47" s="102"/>
      <c r="T47" s="102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</row>
    <row r="48" s="104" customFormat="true" ht="17" hidden="false" customHeight="true" outlineLevel="0" collapsed="false">
      <c r="A48" s="124" t="n">
        <f aca="false">A47</f>
        <v>8</v>
      </c>
      <c r="B48" s="125" t="n">
        <v>9</v>
      </c>
      <c r="C48" s="125" t="n">
        <v>6</v>
      </c>
      <c r="D48" s="137" t="s">
        <v>32</v>
      </c>
      <c r="E48" s="102" t="n">
        <v>9</v>
      </c>
      <c r="F48" s="102" t="n">
        <v>2</v>
      </c>
      <c r="G48" s="102" t="n">
        <v>6</v>
      </c>
      <c r="H48" s="102"/>
      <c r="I48" s="102"/>
      <c r="J48" s="102"/>
      <c r="K48" s="124"/>
      <c r="L48" s="138" t="n">
        <f aca="false">IF(ISERROR(MATCH(B48,$B44:$B45,0)),IF(ISERROR(MATCH(B48,$C44:$C45,0)),IF(ISERROR(MATCH(LOOKUP(B48,$E47:$J47,$E45:$J45),$B44:$B45,0)),INDEX($M44:$M45,MATCH(LOOKUP(B48,$E47:$J47,$E45:$J45),$C44:$C45,0),1),INDEX($L44:$L45,MATCH(LOOKUP(B48,$E47:$J47,$E45:$J45),$B44:$B45,0),1)),INDEX($M44:$M45,MATCH(B48,$C44:$C45,0),1)),INDEX($L44:$L45,MATCH(B48,$B44:$B45,0),1))</f>
        <v>4</v>
      </c>
      <c r="M48" s="139" t="n">
        <f aca="false">IF(ISERROR(MATCH(C48,$B44:$B45,0)),IF(ISERROR(MATCH(C48,$C44:$C45,0)),IF(ISERROR(MATCH(LOOKUP(C48,$E47:$J47,$E45:$J45),$B44:$B45,0)),INDEX($M44:$M45,MATCH(LOOKUP(C48,$E47:$J47,$E45:$J45),$C44:$C45,0),1),INDEX($L44:$L45,MATCH(LOOKUP(C48,$E47:$J47,$E45:$J45),$B44:$B45,0),1)),INDEX($M44:$M45,MATCH(C48,$C44:$C45,0),1)),INDEX($L44:$L45,MATCH(C48,$B44:$B45,0),1))</f>
        <v>10</v>
      </c>
      <c r="N48" s="129" t="str">
        <f aca="false">IF(ISBLANK('RR page 1'!$J26),"",IF('RR page 1'!$J26="B",$B48,$C48))</f>
        <v/>
      </c>
      <c r="O48" s="130" t="n">
        <v>2</v>
      </c>
      <c r="P48" s="124" t="n">
        <f aca="false">A48</f>
        <v>8</v>
      </c>
      <c r="Q48" s="102"/>
      <c r="R48" s="131" t="str">
        <f aca="false">CONCATENATE(ADDRESS(B48+2,C48+1,4,TRUE())," ",ADDRESS(C48+2,B48+1,4))</f>
        <v>G11 J8</v>
      </c>
      <c r="S48" s="132"/>
      <c r="T48" s="102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  <c r="IS48" s="103"/>
      <c r="IT48" s="103"/>
      <c r="IU48" s="103"/>
      <c r="IV48" s="103"/>
      <c r="IW48" s="103"/>
    </row>
    <row r="49" s="104" customFormat="true" ht="17" hidden="false" customHeight="true" outlineLevel="0" collapsed="false">
      <c r="A49" s="124"/>
      <c r="B49" s="125"/>
      <c r="C49" s="125"/>
      <c r="D49" s="117" t="n">
        <v>0</v>
      </c>
      <c r="E49" s="102"/>
      <c r="F49" s="102"/>
      <c r="G49" s="102"/>
      <c r="H49" s="102"/>
      <c r="I49" s="102"/>
      <c r="J49" s="102"/>
      <c r="K49" s="124"/>
      <c r="L49" s="133"/>
      <c r="M49" s="134"/>
      <c r="N49" s="135"/>
      <c r="O49" s="130"/>
      <c r="P49" s="124"/>
      <c r="Q49" s="102"/>
      <c r="R49" s="136"/>
      <c r="S49" s="132"/>
      <c r="T49" s="102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  <c r="FW49" s="103"/>
      <c r="FX49" s="103"/>
      <c r="FY49" s="103"/>
      <c r="FZ49" s="103"/>
      <c r="GA49" s="103"/>
      <c r="GB49" s="103"/>
      <c r="GC49" s="103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GP49" s="103"/>
      <c r="GQ49" s="103"/>
      <c r="GR49" s="103"/>
      <c r="GS49" s="103"/>
      <c r="GT49" s="103"/>
      <c r="GU49" s="103"/>
      <c r="GV49" s="103"/>
      <c r="GW49" s="103"/>
      <c r="GX49" s="103"/>
      <c r="GY49" s="103"/>
      <c r="GZ49" s="103"/>
      <c r="HA49" s="103"/>
      <c r="HB49" s="103"/>
      <c r="HC49" s="103"/>
      <c r="HD49" s="103"/>
      <c r="HE49" s="103"/>
      <c r="HF49" s="103"/>
      <c r="HG49" s="103"/>
      <c r="HH49" s="103"/>
      <c r="HI49" s="103"/>
      <c r="HJ49" s="103"/>
      <c r="HK49" s="103"/>
      <c r="HL49" s="103"/>
      <c r="HM49" s="103"/>
      <c r="HN49" s="103"/>
      <c r="HO49" s="103"/>
      <c r="HP49" s="103"/>
      <c r="HQ49" s="103"/>
      <c r="HR49" s="103"/>
      <c r="HS49" s="103"/>
      <c r="HT49" s="103"/>
      <c r="HU49" s="103"/>
      <c r="HV49" s="103"/>
      <c r="HW49" s="103"/>
      <c r="HX49" s="103"/>
      <c r="HY49" s="103"/>
      <c r="HZ49" s="103"/>
      <c r="IA49" s="103"/>
      <c r="IB49" s="103"/>
      <c r="IC49" s="103"/>
      <c r="ID49" s="103"/>
      <c r="IE49" s="103"/>
      <c r="IF49" s="103"/>
      <c r="IG49" s="103"/>
      <c r="IH49" s="103"/>
      <c r="II49" s="103"/>
      <c r="IJ49" s="103"/>
      <c r="IK49" s="103"/>
      <c r="IL49" s="103"/>
      <c r="IM49" s="103"/>
      <c r="IN49" s="103"/>
      <c r="IO49" s="103"/>
      <c r="IP49" s="103"/>
      <c r="IQ49" s="103"/>
      <c r="IR49" s="103"/>
      <c r="IS49" s="103"/>
      <c r="IT49" s="103"/>
      <c r="IU49" s="103"/>
      <c r="IV49" s="103"/>
      <c r="IW49" s="103"/>
    </row>
    <row r="50" s="104" customFormat="true" ht="17" hidden="false" customHeight="true" outlineLevel="0" collapsed="false">
      <c r="A50" s="124" t="n">
        <f aca="false">A47+1</f>
        <v>9</v>
      </c>
      <c r="B50" s="125" t="n">
        <v>7</v>
      </c>
      <c r="C50" s="125" t="n">
        <v>4</v>
      </c>
      <c r="D50" s="137" t="s">
        <v>31</v>
      </c>
      <c r="E50" s="102" t="n">
        <v>1</v>
      </c>
      <c r="F50" s="102" t="n">
        <v>7</v>
      </c>
      <c r="G50" s="102" t="n">
        <v>8</v>
      </c>
      <c r="H50" s="102"/>
      <c r="I50" s="102"/>
      <c r="J50" s="102"/>
      <c r="K50" s="124" t="n">
        <f aca="false">A50</f>
        <v>9</v>
      </c>
      <c r="L50" s="138" t="n">
        <f aca="false">IF(ISERROR(MATCH(B50,$B47:$B48,0)),IF(ISERROR(MATCH(B50,$C47:$C48,0)),IF(ISERROR(MATCH(LOOKUP(B50,$E50:$J50,$E48:$J48),$B47:$B48,0)),INDEX($M47:$M48,MATCH(LOOKUP(B50,$E50:$J50,$E48:$J48),$C47:$C48,0),1),INDEX($L47:$L48,MATCH(LOOKUP(B50,$E50:$J50,$E48:$J48),$B47:$B48,0),1)),INDEX($M47:$M48,MATCH(B50,$C47:$C48,0),1)),INDEX($L47:$L48,MATCH(B50,$B47:$B48,0),1))</f>
        <v>6</v>
      </c>
      <c r="M50" s="139" t="n">
        <f aca="false">IF(ISERROR(MATCH(C50,$B47:$B48,0)),IF(ISERROR(MATCH(C50,$C47:$C48,0)),IF(ISERROR(MATCH(LOOKUP(C50,$E50:$J50,$E48:$J48),$B47:$B48,0)),INDEX($M47:$M48,MATCH(LOOKUP(C50,$E50:$J50,$E48:$J48),$C47:$C48,0),1),INDEX($L47:$L48,MATCH(LOOKUP(C50,$E50:$J50,$E48:$J48),$B47:$B48,0),1)),INDEX($M47:$M48,MATCH(C50,$C47:$C48,0),1)),INDEX($L47:$L48,MATCH(C50,$B47:$B48,0),1))</f>
        <v>8</v>
      </c>
      <c r="N50" s="129" t="str">
        <f aca="false">IF(ISBLANK('RR page 1'!$J28),"",IF('RR page 1'!$J28="B",$B50,$C50))</f>
        <v/>
      </c>
      <c r="O50" s="130" t="n">
        <v>1</v>
      </c>
      <c r="P50" s="124" t="n">
        <f aca="false">A50</f>
        <v>9</v>
      </c>
      <c r="Q50" s="102"/>
      <c r="R50" s="131" t="str">
        <f aca="false">CONCATENATE(ADDRESS(B50+2,C50+1,4,TRUE()),CHAR(32),ADDRESS(C50+2,B50+1,4,TRUE()))</f>
        <v>E9 H6</v>
      </c>
      <c r="S50" s="102"/>
      <c r="T50" s="102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3"/>
      <c r="IB50" s="103"/>
      <c r="IC50" s="103"/>
      <c r="ID50" s="103"/>
      <c r="IE50" s="103"/>
      <c r="IF50" s="103"/>
      <c r="IG50" s="103"/>
      <c r="IH50" s="103"/>
      <c r="II50" s="103"/>
      <c r="IJ50" s="103"/>
      <c r="IK50" s="103"/>
      <c r="IL50" s="103"/>
      <c r="IM50" s="103"/>
      <c r="IN50" s="103"/>
      <c r="IO50" s="103"/>
      <c r="IP50" s="103"/>
      <c r="IQ50" s="103"/>
      <c r="IR50" s="103"/>
      <c r="IS50" s="103"/>
      <c r="IT50" s="103"/>
      <c r="IU50" s="103"/>
      <c r="IV50" s="103"/>
      <c r="IW50" s="103"/>
    </row>
    <row r="51" s="104" customFormat="true" ht="17" hidden="false" customHeight="true" outlineLevel="0" collapsed="false">
      <c r="A51" s="124" t="n">
        <f aca="false">A50</f>
        <v>9</v>
      </c>
      <c r="B51" s="125" t="n">
        <v>1</v>
      </c>
      <c r="C51" s="125" t="n">
        <v>8</v>
      </c>
      <c r="D51" s="137" t="s">
        <v>32</v>
      </c>
      <c r="E51" s="102"/>
      <c r="F51" s="102"/>
      <c r="G51" s="102"/>
      <c r="H51" s="102"/>
      <c r="I51" s="102"/>
      <c r="J51" s="102"/>
      <c r="K51" s="124"/>
      <c r="L51" s="138" t="n">
        <f aca="false">IF(ISERROR(MATCH(B51,$B47:$B48,0)),IF(ISERROR(MATCH(B51,$C47:$C48,0)),IF(ISERROR(MATCH(LOOKUP(B51,$E50:$J50,$E48:$J48),$B47:$B48,0)),INDEX($M47:$M48,MATCH(LOOKUP(B51,$E50:$J50,$E48:$J48),$C47:$C48,0),1),INDEX($L47:$L48,MATCH(LOOKUP(B51,$E50:$J50,$E48:$J48),$B47:$B48,0),1)),INDEX($M47:$M48,MATCH(B51,$C47:$C48,0),1)),INDEX($L47:$L48,MATCH(B51,$B47:$B48,0),1))</f>
        <v>4</v>
      </c>
      <c r="M51" s="139" t="n">
        <f aca="false">IF(ISERROR(MATCH(C51,$B47:$B48,0)),IF(ISERROR(MATCH(C51,$C47:$C48,0)),IF(ISERROR(MATCH(LOOKUP(C51,$E50:$J50,$E48:$J48),$B47:$B48,0)),INDEX($M47:$M48,MATCH(LOOKUP(C51,$E50:$J50,$E48:$J48),$C47:$C48,0),1),INDEX($L47:$L48,MATCH(LOOKUP(C51,$E50:$J50,$E48:$J48),$B47:$B48,0),1)),INDEX($M47:$M48,MATCH(C51,$C47:$C48,0),1)),INDEX($L47:$L48,MATCH(C51,$B47:$B48,0),1))</f>
        <v>10</v>
      </c>
      <c r="N51" s="129" t="str">
        <f aca="false">IF(ISBLANK('RR page 1'!$J29),"",IF('RR page 1'!$J29="B",$B51,$C51))</f>
        <v/>
      </c>
      <c r="O51" s="130" t="n">
        <v>2</v>
      </c>
      <c r="P51" s="124" t="n">
        <f aca="false">A51</f>
        <v>9</v>
      </c>
      <c r="Q51" s="102"/>
      <c r="R51" s="131" t="str">
        <f aca="false">CONCATENATE(ADDRESS(B51+2,C51+1,4,TRUE())," ",ADDRESS(C51+2,B51+1,4))</f>
        <v>I3 B10</v>
      </c>
      <c r="S51" s="132"/>
      <c r="T51" s="102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3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  <c r="IW51" s="103"/>
    </row>
    <row r="52" s="104" customFormat="true" ht="17" hidden="false" customHeight="true" outlineLevel="0" collapsed="false">
      <c r="A52" s="124"/>
      <c r="B52" s="125"/>
      <c r="C52" s="125"/>
      <c r="D52" s="102" t="n">
        <v>0</v>
      </c>
      <c r="E52" s="124"/>
      <c r="F52" s="124"/>
      <c r="G52" s="124"/>
      <c r="H52" s="124"/>
      <c r="I52" s="124"/>
      <c r="J52" s="124"/>
      <c r="K52" s="124"/>
      <c r="L52" s="138"/>
      <c r="M52" s="139"/>
      <c r="N52" s="135"/>
      <c r="O52" s="130"/>
      <c r="P52" s="124"/>
      <c r="Q52" s="102"/>
      <c r="R52" s="136"/>
      <c r="S52" s="102"/>
      <c r="T52" s="102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  <c r="IS52" s="103"/>
      <c r="IT52" s="103"/>
      <c r="IU52" s="103"/>
      <c r="IV52" s="103"/>
      <c r="IW52" s="103"/>
    </row>
    <row r="53" s="104" customFormat="true" ht="17" hidden="false" customHeight="true" outlineLevel="0" collapsed="false">
      <c r="A53" s="124" t="n">
        <f aca="false">A50+1</f>
        <v>10</v>
      </c>
      <c r="B53" s="125" t="n">
        <v>4</v>
      </c>
      <c r="C53" s="125" t="n">
        <v>1</v>
      </c>
      <c r="D53" s="140" t="s">
        <v>31</v>
      </c>
      <c r="E53" s="124"/>
      <c r="F53" s="124"/>
      <c r="G53" s="124"/>
      <c r="H53" s="124"/>
      <c r="I53" s="124"/>
      <c r="J53" s="124"/>
      <c r="K53" s="124" t="n">
        <f aca="false">A53</f>
        <v>10</v>
      </c>
      <c r="L53" s="138" t="n">
        <f aca="false">IF(ISERROR(MATCH(B53,$B50:$B51,0)),IF(ISERROR(MATCH(B53,$C50:$C51,0)),IF(ISERROR(MATCH(LOOKUP(B53,$E53:$J53,$E51:$J51),$B50:$B51,0)),INDEX($M50:$M51,MATCH(LOOKUP(B53,$E53:$J53,$E51:$J51),$C50:$C51,0),1),INDEX($L50:$L51,MATCH(LOOKUP(B53,$E53:$J53,$E51:$J51),$B50:$B51,0),1)),INDEX($M50:$M51,MATCH(B53,$C50:$C51,0),1)),INDEX($L50:$L51,MATCH(B53,$B50:$B51,0),1))</f>
        <v>8</v>
      </c>
      <c r="M53" s="139" t="n">
        <f aca="false">IF(ISERROR(MATCH(C53,$B50:$B51,0)),IF(ISERROR(MATCH(C53,$C50:$C51,0)),IF(ISERROR(MATCH(LOOKUP(C53,$E53:$J53,$E51:$J51),$B50:$B51,0)),INDEX($M50:$M51,MATCH(LOOKUP(C53,$E53:$J53,$E51:$J51),$C50:$C51,0),1),INDEX($L50:$L51,MATCH(LOOKUP(C53,$E53:$J53,$E51:$J51),$B50:$B51,0),1)),INDEX($M50:$M51,MATCH(C53,$C50:$C51,0),1)),INDEX($L50:$L51,MATCH(C53,$B50:$B51,0),1))</f>
        <v>4</v>
      </c>
      <c r="N53" s="129" t="str">
        <f aca="false">IF(ISBLANK('RR page 1'!$J31),"",IF('RR page 1'!$J31="B",$B53,$C53))</f>
        <v/>
      </c>
      <c r="O53" s="130" t="n">
        <v>1</v>
      </c>
      <c r="P53" s="124" t="n">
        <f aca="false">A53</f>
        <v>10</v>
      </c>
      <c r="Q53" s="102"/>
      <c r="R53" s="131" t="str">
        <f aca="false">CONCATENATE(ADDRESS(B53+2,C53+1,4,TRUE()),CHAR(32),ADDRESS(C53+2,B53+1,4,TRUE()))</f>
        <v>B6 E3</v>
      </c>
      <c r="S53" s="132"/>
      <c r="T53" s="102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  <c r="IW53" s="103"/>
    </row>
    <row r="54" s="104" customFormat="true" ht="17" hidden="false" customHeight="true" outlineLevel="0" collapsed="false">
      <c r="A54" s="124" t="n">
        <f aca="false">A53</f>
        <v>10</v>
      </c>
      <c r="B54" s="125" t="n">
        <v>8</v>
      </c>
      <c r="C54" s="125" t="n">
        <v>7</v>
      </c>
      <c r="D54" s="102" t="s">
        <v>32</v>
      </c>
      <c r="E54" s="124" t="n">
        <v>4</v>
      </c>
      <c r="F54" s="124" t="n">
        <v>7</v>
      </c>
      <c r="G54" s="124" t="n">
        <v>8</v>
      </c>
      <c r="H54" s="124"/>
      <c r="I54" s="124"/>
      <c r="J54" s="124"/>
      <c r="K54" s="124"/>
      <c r="L54" s="138" t="n">
        <f aca="false">IF(ISERROR(MATCH(B54,$B50:$B51,0)),IF(ISERROR(MATCH(B54,$C50:$C51,0)),IF(ISERROR(MATCH(LOOKUP(B54,$E53:$J53,$E51:$J51),$B50:$B51,0)),INDEX($M50:$M51,MATCH(LOOKUP(B54,$E53:$J53,$E51:$J51),$C50:$C51,0),1),INDEX($L50:$L51,MATCH(LOOKUP(B54,$E53:$J53,$E51:$J51),$B50:$B51,0),1)),INDEX($M50:$M51,MATCH(B54,$C50:$C51,0),1)),INDEX($L50:$L51,MATCH(B54,$B50:$B51,0),1))</f>
        <v>10</v>
      </c>
      <c r="M54" s="139" t="n">
        <f aca="false">IF(ISERROR(MATCH(C54,$B50:$B51,0)),IF(ISERROR(MATCH(C54,$C50:$C51,0)),IF(ISERROR(MATCH(LOOKUP(C54,$E53:$J53,$E51:$J51),$B50:$B51,0)),INDEX($M50:$M51,MATCH(LOOKUP(C54,$E53:$J53,$E51:$J51),$C50:$C51,0),1),INDEX($L50:$L51,MATCH(LOOKUP(C54,$E53:$J53,$E51:$J51),$B50:$B51,0),1)),INDEX($M50:$M51,MATCH(C54,$C50:$C51,0),1)),INDEX($L50:$L51,MATCH(C54,$B50:$B51,0),1))</f>
        <v>6</v>
      </c>
      <c r="N54" s="129" t="str">
        <f aca="false">IF(ISBLANK('RR page 1'!$J32),"",IF('RR page 1'!$J32="B",$B54,$C54))</f>
        <v/>
      </c>
      <c r="O54" s="130" t="n">
        <v>2</v>
      </c>
      <c r="P54" s="124" t="n">
        <f aca="false">A54</f>
        <v>10</v>
      </c>
      <c r="Q54" s="102"/>
      <c r="R54" s="131" t="str">
        <f aca="false">CONCATENATE(ADDRESS(B54+2,C54+1,4,TRUE())," ",ADDRESS(C54+2,B54+1,4))</f>
        <v>H10 I9</v>
      </c>
      <c r="S54" s="132"/>
      <c r="T54" s="102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</row>
    <row r="55" s="104" customFormat="true" ht="17" hidden="false" customHeight="true" outlineLevel="0" collapsed="false">
      <c r="A55" s="124"/>
      <c r="B55" s="125"/>
      <c r="C55" s="125"/>
      <c r="D55" s="117" t="n">
        <v>0</v>
      </c>
      <c r="E55" s="102"/>
      <c r="F55" s="102"/>
      <c r="G55" s="102"/>
      <c r="H55" s="102"/>
      <c r="I55" s="102"/>
      <c r="J55" s="102"/>
      <c r="K55" s="124"/>
      <c r="L55" s="133"/>
      <c r="M55" s="134"/>
      <c r="N55" s="135"/>
      <c r="O55" s="130"/>
      <c r="P55" s="124"/>
      <c r="Q55" s="102"/>
      <c r="R55" s="136"/>
      <c r="S55" s="132"/>
      <c r="T55" s="102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</row>
    <row r="56" s="104" customFormat="true" ht="17" hidden="false" customHeight="true" outlineLevel="0" collapsed="false">
      <c r="A56" s="124" t="n">
        <f aca="false">A53+1</f>
        <v>11</v>
      </c>
      <c r="B56" s="125" t="n">
        <v>3</v>
      </c>
      <c r="C56" s="125" t="n">
        <v>1</v>
      </c>
      <c r="D56" s="137" t="s">
        <v>31</v>
      </c>
      <c r="E56" s="102" t="n">
        <v>3</v>
      </c>
      <c r="F56" s="102" t="n">
        <v>5</v>
      </c>
      <c r="G56" s="102" t="n">
        <v>10</v>
      </c>
      <c r="H56" s="102"/>
      <c r="I56" s="102"/>
      <c r="J56" s="102"/>
      <c r="K56" s="124" t="n">
        <f aca="false">A56</f>
        <v>11</v>
      </c>
      <c r="L56" s="138" t="n">
        <f aca="false">IF(ISERROR(MATCH(B56,$B53:$B54,0)),IF(ISERROR(MATCH(B56,$C53:$C54,0)),IF(ISERROR(MATCH(LOOKUP(B56,$E56:$J56,$E54:$J54),$B53:$B54,0)),INDEX($M53:$M54,MATCH(LOOKUP(B56,$E56:$J56,$E54:$J54),$C53:$C54,0),1),INDEX($L53:$L54,MATCH(LOOKUP(B56,$E56:$J56,$E54:$J54),$B53:$B54,0),1)),INDEX($M53:$M54,MATCH(B56,$C53:$C54,0),1)),INDEX($L53:$L54,MATCH(B56,$B53:$B54,0),1))</f>
        <v>8</v>
      </c>
      <c r="M56" s="139" t="n">
        <f aca="false">IF(ISERROR(MATCH(C56,$B53:$B54,0)),IF(ISERROR(MATCH(C56,$C53:$C54,0)),IF(ISERROR(MATCH(LOOKUP(C56,$E56:$J56,$E54:$J54),$B53:$B54,0)),INDEX($M53:$M54,MATCH(LOOKUP(C56,$E56:$J56,$E54:$J54),$C53:$C54,0),1),INDEX($L53:$L54,MATCH(LOOKUP(C56,$E56:$J56,$E54:$J54),$B53:$B54,0),1)),INDEX($M53:$M54,MATCH(C56,$C53:$C54,0),1)),INDEX($L53:$L54,MATCH(C56,$B53:$B54,0),1))</f>
        <v>4</v>
      </c>
      <c r="N56" s="129" t="str">
        <f aca="false">IF(ISBLANK('RR page 1'!$J34),"",IF('RR page 1'!$J34="B",$B56,$C56))</f>
        <v/>
      </c>
      <c r="O56" s="130" t="n">
        <v>1</v>
      </c>
      <c r="P56" s="124" t="n">
        <f aca="false">A56</f>
        <v>11</v>
      </c>
      <c r="Q56" s="102"/>
      <c r="R56" s="131" t="str">
        <f aca="false">CONCATENATE(ADDRESS(B56+2,C56+1,4,TRUE()),CHAR(32),ADDRESS(C56+2,B56+1,4,TRUE()))</f>
        <v>B5 D3</v>
      </c>
      <c r="S56" s="102"/>
      <c r="T56" s="102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  <c r="IS56" s="103"/>
      <c r="IT56" s="103"/>
      <c r="IU56" s="103"/>
      <c r="IV56" s="103"/>
      <c r="IW56" s="103"/>
    </row>
    <row r="57" s="104" customFormat="true" ht="17" hidden="false" customHeight="true" outlineLevel="0" collapsed="false">
      <c r="A57" s="124" t="n">
        <f aca="false">A56</f>
        <v>11</v>
      </c>
      <c r="B57" s="125" t="n">
        <v>10</v>
      </c>
      <c r="C57" s="125" t="n">
        <v>5</v>
      </c>
      <c r="D57" s="137" t="s">
        <v>32</v>
      </c>
      <c r="E57" s="102" t="n">
        <v>1</v>
      </c>
      <c r="F57" s="102"/>
      <c r="G57" s="102"/>
      <c r="H57" s="102"/>
      <c r="I57" s="102"/>
      <c r="J57" s="102"/>
      <c r="K57" s="124"/>
      <c r="L57" s="138" t="n">
        <f aca="false">IF(ISERROR(MATCH(B57,$B53:$B54,0)),IF(ISERROR(MATCH(B57,$C53:$C54,0)),IF(ISERROR(MATCH(LOOKUP(B57,$E56:$J56,$E54:$J54),$B53:$B54,0)),INDEX($M53:$M54,MATCH(LOOKUP(B57,$E56:$J56,$E54:$J54),$C53:$C54,0),1),INDEX($L53:$L54,MATCH(LOOKUP(B57,$E56:$J56,$E54:$J54),$B53:$B54,0),1)),INDEX($M53:$M54,MATCH(B57,$C53:$C54,0),1)),INDEX($L53:$L54,MATCH(B57,$B53:$B54,0),1))</f>
        <v>10</v>
      </c>
      <c r="M57" s="139" t="n">
        <f aca="false">IF(ISERROR(MATCH(C57,$B53:$B54,0)),IF(ISERROR(MATCH(C57,$C53:$C54,0)),IF(ISERROR(MATCH(LOOKUP(C57,$E56:$J56,$E54:$J54),$B53:$B54,0)),INDEX($M53:$M54,MATCH(LOOKUP(C57,$E56:$J56,$E54:$J54),$C53:$C54,0),1),INDEX($L53:$L54,MATCH(LOOKUP(C57,$E56:$J56,$E54:$J54),$B53:$B54,0),1)),INDEX($M53:$M54,MATCH(C57,$C53:$C54,0),1)),INDEX($L53:$L54,MATCH(C57,$B53:$B54,0),1))</f>
        <v>6</v>
      </c>
      <c r="N57" s="129" t="str">
        <f aca="false">IF(ISBLANK('RR page 1'!$J35),"",IF('RR page 1'!$J35="B",$B57,$C57))</f>
        <v/>
      </c>
      <c r="O57" s="130" t="n">
        <v>2</v>
      </c>
      <c r="P57" s="124" t="n">
        <f aca="false">A57</f>
        <v>11</v>
      </c>
      <c r="Q57" s="102"/>
      <c r="R57" s="131" t="str">
        <f aca="false">CONCATENATE(ADDRESS(B57+2,C57+1,4,TRUE())," ",ADDRESS(C57+2,B57+1,4))</f>
        <v>F12 K7</v>
      </c>
      <c r="S57" s="132"/>
      <c r="T57" s="102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103"/>
      <c r="HH57" s="103"/>
      <c r="HI57" s="103"/>
      <c r="HJ57" s="103"/>
      <c r="HK57" s="103"/>
      <c r="HL57" s="103"/>
      <c r="HM57" s="103"/>
      <c r="HN57" s="103"/>
      <c r="HO57" s="103"/>
      <c r="HP57" s="103"/>
      <c r="HQ57" s="103"/>
      <c r="HR57" s="103"/>
      <c r="HS57" s="103"/>
      <c r="HT57" s="103"/>
      <c r="HU57" s="103"/>
      <c r="HV57" s="103"/>
      <c r="HW57" s="103"/>
      <c r="HX57" s="103"/>
      <c r="HY57" s="103"/>
      <c r="HZ57" s="103"/>
      <c r="IA57" s="103"/>
      <c r="IB57" s="103"/>
      <c r="IC57" s="103"/>
      <c r="ID57" s="103"/>
      <c r="IE57" s="103"/>
      <c r="IF57" s="103"/>
      <c r="IG57" s="103"/>
      <c r="IH57" s="103"/>
      <c r="II57" s="103"/>
      <c r="IJ57" s="103"/>
      <c r="IK57" s="103"/>
      <c r="IL57" s="103"/>
      <c r="IM57" s="103"/>
      <c r="IN57" s="103"/>
      <c r="IO57" s="103"/>
      <c r="IP57" s="103"/>
      <c r="IQ57" s="103"/>
      <c r="IR57" s="103"/>
      <c r="IS57" s="103"/>
      <c r="IT57" s="103"/>
      <c r="IU57" s="103"/>
      <c r="IV57" s="103"/>
      <c r="IW57" s="103"/>
    </row>
    <row r="58" s="104" customFormat="true" ht="17" hidden="false" customHeight="true" outlineLevel="0" collapsed="false">
      <c r="A58" s="124"/>
      <c r="B58" s="125"/>
      <c r="C58" s="125"/>
      <c r="D58" s="117" t="n">
        <v>0</v>
      </c>
      <c r="E58" s="102"/>
      <c r="F58" s="102"/>
      <c r="G58" s="102"/>
      <c r="H58" s="102"/>
      <c r="I58" s="102"/>
      <c r="J58" s="102"/>
      <c r="K58" s="124"/>
      <c r="L58" s="133"/>
      <c r="M58" s="134"/>
      <c r="N58" s="135"/>
      <c r="O58" s="130"/>
      <c r="P58" s="124"/>
      <c r="Q58" s="102"/>
      <c r="R58" s="136"/>
      <c r="S58" s="132"/>
      <c r="T58" s="102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  <c r="GI58" s="103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03"/>
      <c r="GY58" s="103"/>
      <c r="GZ58" s="103"/>
      <c r="HA58" s="103"/>
      <c r="HB58" s="103"/>
      <c r="HC58" s="103"/>
      <c r="HD58" s="103"/>
      <c r="HE58" s="103"/>
      <c r="HF58" s="103"/>
      <c r="HG58" s="103"/>
      <c r="HH58" s="103"/>
      <c r="HI58" s="103"/>
      <c r="HJ58" s="103"/>
      <c r="HK58" s="103"/>
      <c r="HL58" s="103"/>
      <c r="HM58" s="103"/>
      <c r="HN58" s="103"/>
      <c r="HO58" s="103"/>
      <c r="HP58" s="103"/>
      <c r="HQ58" s="103"/>
      <c r="HR58" s="103"/>
      <c r="HS58" s="103"/>
      <c r="HT58" s="103"/>
      <c r="HU58" s="103"/>
      <c r="HV58" s="103"/>
      <c r="HW58" s="103"/>
      <c r="HX58" s="103"/>
      <c r="HY58" s="103"/>
      <c r="HZ58" s="103"/>
      <c r="IA58" s="103"/>
      <c r="IB58" s="103"/>
      <c r="IC58" s="103"/>
      <c r="ID58" s="103"/>
      <c r="IE58" s="103"/>
      <c r="IF58" s="103"/>
      <c r="IG58" s="103"/>
      <c r="IH58" s="103"/>
      <c r="II58" s="103"/>
      <c r="IJ58" s="103"/>
      <c r="IK58" s="103"/>
      <c r="IL58" s="103"/>
      <c r="IM58" s="103"/>
      <c r="IN58" s="103"/>
      <c r="IO58" s="103"/>
      <c r="IP58" s="103"/>
      <c r="IQ58" s="103"/>
      <c r="IR58" s="103"/>
      <c r="IS58" s="103"/>
      <c r="IT58" s="103"/>
      <c r="IU58" s="103"/>
      <c r="IV58" s="103"/>
      <c r="IW58" s="103"/>
    </row>
    <row r="59" s="104" customFormat="true" ht="17" hidden="false" customHeight="true" outlineLevel="0" collapsed="false">
      <c r="A59" s="124" t="n">
        <f aca="false">A56+1</f>
        <v>12</v>
      </c>
      <c r="B59" s="125" t="n">
        <v>3</v>
      </c>
      <c r="C59" s="125" t="n">
        <v>10</v>
      </c>
      <c r="D59" s="137" t="s">
        <v>31</v>
      </c>
      <c r="E59" s="102" t="n">
        <v>6</v>
      </c>
      <c r="F59" s="102"/>
      <c r="G59" s="102"/>
      <c r="H59" s="102"/>
      <c r="I59" s="102"/>
      <c r="J59" s="102"/>
      <c r="K59" s="124" t="n">
        <f aca="false">A59</f>
        <v>12</v>
      </c>
      <c r="L59" s="138" t="n">
        <f aca="false">IF(ISERROR(MATCH(B59,$B56:$B57,0)),IF(ISERROR(MATCH(B59,$C56:$C57,0)),IF(ISERROR(MATCH(LOOKUP(B59,$E59:$J59,$E57:$J57),$B56:$B57,0)),INDEX($M56:$M57,MATCH(LOOKUP(B59,$E59:$J59,$E57:$J57),$C56:$C57,0),1),INDEX($L56:$L57,MATCH(LOOKUP(B59,$E59:$J59,$E57:$J57),$B56:$B57,0),1)),INDEX($M56:$M57,MATCH(B59,$C56:$C57,0),1)),INDEX($L56:$L57,MATCH(B59,$B56:$B57,0),1))</f>
        <v>8</v>
      </c>
      <c r="M59" s="139" t="n">
        <f aca="false">IF(ISERROR(MATCH(C59,$B56:$B57,0)),IF(ISERROR(MATCH(C59,$C56:$C57,0)),IF(ISERROR(MATCH(LOOKUP(C59,$E59:$J59,$E57:$J57),$B56:$B57,0)),INDEX($M56:$M57,MATCH(LOOKUP(C59,$E59:$J59,$E57:$J57),$C56:$C57,0),1),INDEX($L56:$L57,MATCH(LOOKUP(C59,$E59:$J59,$E57:$J57),$B56:$B57,0),1)),INDEX($M56:$M57,MATCH(C59,$C56:$C57,0),1)),INDEX($L56:$L57,MATCH(C59,$B56:$B57,0),1))</f>
        <v>10</v>
      </c>
      <c r="N59" s="129" t="str">
        <f aca="false">IF(ISBLANK('RR page 2'!$J4),"",IF('RR page 2'!$J4="B",$B59,$C59))</f>
        <v/>
      </c>
      <c r="O59" s="130" t="n">
        <v>1</v>
      </c>
      <c r="P59" s="124" t="n">
        <f aca="false">A59</f>
        <v>12</v>
      </c>
      <c r="Q59" s="102"/>
      <c r="R59" s="131" t="str">
        <f aca="false">CONCATENATE(ADDRESS(B59+2,C59+1,4,TRUE()),CHAR(32),ADDRESS(C59+2,B59+1,4,TRUE()))</f>
        <v>K5 D12</v>
      </c>
      <c r="S59" s="102"/>
      <c r="T59" s="102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  <c r="IA59" s="103"/>
      <c r="IB59" s="103"/>
      <c r="IC59" s="103"/>
      <c r="ID59" s="103"/>
      <c r="IE59" s="103"/>
      <c r="IF59" s="103"/>
      <c r="IG59" s="103"/>
      <c r="IH59" s="103"/>
      <c r="II59" s="103"/>
      <c r="IJ59" s="103"/>
      <c r="IK59" s="103"/>
      <c r="IL59" s="103"/>
      <c r="IM59" s="103"/>
      <c r="IN59" s="103"/>
      <c r="IO59" s="103"/>
      <c r="IP59" s="103"/>
      <c r="IQ59" s="103"/>
      <c r="IR59" s="103"/>
      <c r="IS59" s="103"/>
      <c r="IT59" s="103"/>
      <c r="IU59" s="103"/>
      <c r="IV59" s="103"/>
      <c r="IW59" s="103"/>
    </row>
    <row r="60" s="104" customFormat="true" ht="17" hidden="false" customHeight="true" outlineLevel="0" collapsed="false">
      <c r="A60" s="124" t="n">
        <f aca="false">A59</f>
        <v>12</v>
      </c>
      <c r="B60" s="125" t="n">
        <v>6</v>
      </c>
      <c r="C60" s="125" t="n">
        <v>5</v>
      </c>
      <c r="D60" s="137" t="s">
        <v>32</v>
      </c>
      <c r="E60" s="102" t="n">
        <v>3</v>
      </c>
      <c r="F60" s="102" t="n">
        <v>5</v>
      </c>
      <c r="G60" s="102"/>
      <c r="H60" s="102"/>
      <c r="I60" s="102"/>
      <c r="J60" s="102"/>
      <c r="K60" s="124"/>
      <c r="L60" s="138" t="n">
        <f aca="false">IF(ISERROR(MATCH(B60,$B56:$B57,0)),IF(ISERROR(MATCH(B60,$C56:$C57,0)),IF(ISERROR(MATCH(LOOKUP(B60,$E59:$J59,$E57:$J57),$B56:$B57,0)),INDEX($M56:$M57,MATCH(LOOKUP(B60,$E59:$J59,$E57:$J57),$C56:$C57,0),1),INDEX($L56:$L57,MATCH(LOOKUP(B60,$E59:$J59,$E57:$J57),$B56:$B57,0),1)),INDEX($M56:$M57,MATCH(B60,$C56:$C57,0),1)),INDEX($L56:$L57,MATCH(B60,$B56:$B57,0),1))</f>
        <v>4</v>
      </c>
      <c r="M60" s="139" t="n">
        <f aca="false">IF(ISERROR(MATCH(C60,$B56:$B57,0)),IF(ISERROR(MATCH(C60,$C56:$C57,0)),IF(ISERROR(MATCH(LOOKUP(C60,$E59:$J59,$E57:$J57),$B56:$B57,0)),INDEX($M56:$M57,MATCH(LOOKUP(C60,$E59:$J59,$E57:$J57),$C56:$C57,0),1),INDEX($L56:$L57,MATCH(LOOKUP(C60,$E59:$J59,$E57:$J57),$B56:$B57,0),1)),INDEX($M56:$M57,MATCH(C60,$C56:$C57,0),1)),INDEX($L56:$L57,MATCH(C60,$B56:$B57,0),1))</f>
        <v>6</v>
      </c>
      <c r="N60" s="129" t="str">
        <f aca="false">IF(ISBLANK('RR page 2'!$J5),"",IF('RR page 2'!$J5="B",$B60,$C60))</f>
        <v/>
      </c>
      <c r="O60" s="130" t="n">
        <v>2</v>
      </c>
      <c r="P60" s="124" t="n">
        <f aca="false">A60</f>
        <v>12</v>
      </c>
      <c r="Q60" s="102"/>
      <c r="R60" s="131" t="str">
        <f aca="false">CONCATENATE(ADDRESS(B60+2,C60+1,4,TRUE())," ",ADDRESS(C60+2,B60+1,4))</f>
        <v>F8 G7</v>
      </c>
      <c r="S60" s="132"/>
      <c r="T60" s="102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3"/>
      <c r="EE60" s="103"/>
      <c r="EF60" s="103"/>
      <c r="EG60" s="103"/>
      <c r="EH60" s="103"/>
      <c r="EI60" s="103"/>
      <c r="EJ60" s="103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103"/>
      <c r="EX60" s="103"/>
      <c r="EY60" s="103"/>
      <c r="EZ60" s="103"/>
      <c r="FA60" s="103"/>
      <c r="FB60" s="103"/>
      <c r="FC60" s="103"/>
      <c r="FD60" s="103"/>
      <c r="FE60" s="103"/>
      <c r="FF60" s="103"/>
      <c r="FG60" s="103"/>
      <c r="FH60" s="103"/>
      <c r="FI60" s="103"/>
      <c r="FJ60" s="103"/>
      <c r="FK60" s="103"/>
      <c r="FL60" s="103"/>
      <c r="FM60" s="103"/>
      <c r="FN60" s="103"/>
      <c r="FO60" s="103"/>
      <c r="FP60" s="103"/>
      <c r="FQ60" s="103"/>
      <c r="FR60" s="103"/>
      <c r="FS60" s="103"/>
      <c r="FT60" s="103"/>
      <c r="FU60" s="103"/>
      <c r="FV60" s="103"/>
      <c r="FW60" s="103"/>
      <c r="FX60" s="103"/>
      <c r="FY60" s="103"/>
      <c r="FZ60" s="103"/>
      <c r="GA60" s="103"/>
      <c r="GB60" s="103"/>
      <c r="GC60" s="103"/>
      <c r="GD60" s="103"/>
      <c r="GE60" s="103"/>
      <c r="GF60" s="103"/>
      <c r="GG60" s="103"/>
      <c r="GH60" s="103"/>
      <c r="GI60" s="103"/>
      <c r="GJ60" s="103"/>
      <c r="GK60" s="103"/>
      <c r="GL60" s="103"/>
      <c r="GM60" s="103"/>
      <c r="GN60" s="103"/>
      <c r="GO60" s="103"/>
      <c r="GP60" s="103"/>
      <c r="GQ60" s="103"/>
      <c r="GR60" s="103"/>
      <c r="GS60" s="103"/>
      <c r="GT60" s="103"/>
      <c r="GU60" s="103"/>
      <c r="GV60" s="103"/>
      <c r="GW60" s="103"/>
      <c r="GX60" s="103"/>
      <c r="GY60" s="103"/>
      <c r="GZ60" s="103"/>
      <c r="HA60" s="103"/>
      <c r="HB60" s="103"/>
      <c r="HC60" s="103"/>
      <c r="HD60" s="103"/>
      <c r="HE60" s="103"/>
      <c r="HF60" s="103"/>
      <c r="HG60" s="103"/>
      <c r="HH60" s="103"/>
      <c r="HI60" s="103"/>
      <c r="HJ60" s="103"/>
      <c r="HK60" s="103"/>
      <c r="HL60" s="103"/>
      <c r="HM60" s="103"/>
      <c r="HN60" s="103"/>
      <c r="HO60" s="103"/>
      <c r="HP60" s="103"/>
      <c r="HQ60" s="103"/>
      <c r="HR60" s="103"/>
      <c r="HS60" s="103"/>
      <c r="HT60" s="103"/>
      <c r="HU60" s="103"/>
      <c r="HV60" s="103"/>
      <c r="HW60" s="103"/>
      <c r="HX60" s="103"/>
      <c r="HY60" s="103"/>
      <c r="HZ60" s="103"/>
      <c r="IA60" s="103"/>
      <c r="IB60" s="103"/>
      <c r="IC60" s="103"/>
      <c r="ID60" s="103"/>
      <c r="IE60" s="103"/>
      <c r="IF60" s="103"/>
      <c r="IG60" s="103"/>
      <c r="IH60" s="103"/>
      <c r="II60" s="103"/>
      <c r="IJ60" s="103"/>
      <c r="IK60" s="103"/>
      <c r="IL60" s="103"/>
      <c r="IM60" s="103"/>
      <c r="IN60" s="103"/>
      <c r="IO60" s="103"/>
      <c r="IP60" s="103"/>
      <c r="IQ60" s="103"/>
      <c r="IR60" s="103"/>
      <c r="IS60" s="103"/>
      <c r="IT60" s="103"/>
      <c r="IU60" s="103"/>
      <c r="IV60" s="103"/>
      <c r="IW60" s="103"/>
    </row>
    <row r="61" s="104" customFormat="true" ht="17" hidden="false" customHeight="true" outlineLevel="0" collapsed="false">
      <c r="A61" s="124"/>
      <c r="B61" s="125"/>
      <c r="C61" s="125"/>
      <c r="D61" s="117" t="n">
        <v>0</v>
      </c>
      <c r="E61" s="102"/>
      <c r="F61" s="102"/>
      <c r="G61" s="102"/>
      <c r="H61" s="102"/>
      <c r="I61" s="102"/>
      <c r="J61" s="102"/>
      <c r="K61" s="124"/>
      <c r="L61" s="133"/>
      <c r="M61" s="134"/>
      <c r="N61" s="135"/>
      <c r="O61" s="130"/>
      <c r="P61" s="124"/>
      <c r="Q61" s="102"/>
      <c r="R61" s="136"/>
      <c r="S61" s="132"/>
      <c r="T61" s="102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  <c r="DP61" s="103"/>
      <c r="DQ61" s="103"/>
      <c r="DR61" s="103"/>
      <c r="DS61" s="103"/>
      <c r="DT61" s="103"/>
      <c r="DU61" s="103"/>
      <c r="DV61" s="103"/>
      <c r="DW61" s="103"/>
      <c r="DX61" s="103"/>
      <c r="DY61" s="103"/>
      <c r="DZ61" s="103"/>
      <c r="EA61" s="103"/>
      <c r="EB61" s="103"/>
      <c r="EC61" s="103"/>
      <c r="ED61" s="103"/>
      <c r="EE61" s="103"/>
      <c r="EF61" s="103"/>
      <c r="EG61" s="103"/>
      <c r="EH61" s="103"/>
      <c r="EI61" s="103"/>
      <c r="EJ61" s="103"/>
      <c r="EK61" s="103"/>
      <c r="EL61" s="103"/>
      <c r="EM61" s="103"/>
      <c r="EN61" s="103"/>
      <c r="EO61" s="103"/>
      <c r="EP61" s="103"/>
      <c r="EQ61" s="103"/>
      <c r="ER61" s="103"/>
      <c r="ES61" s="103"/>
      <c r="ET61" s="103"/>
      <c r="EU61" s="103"/>
      <c r="EV61" s="103"/>
      <c r="EW61" s="103"/>
      <c r="EX61" s="103"/>
      <c r="EY61" s="103"/>
      <c r="EZ61" s="103"/>
      <c r="FA61" s="103"/>
      <c r="FB61" s="103"/>
      <c r="FC61" s="103"/>
      <c r="FD61" s="103"/>
      <c r="FE61" s="103"/>
      <c r="FF61" s="103"/>
      <c r="FG61" s="103"/>
      <c r="FH61" s="103"/>
      <c r="FI61" s="103"/>
      <c r="FJ61" s="103"/>
      <c r="FK61" s="103"/>
      <c r="FL61" s="103"/>
      <c r="FM61" s="103"/>
      <c r="FN61" s="103"/>
      <c r="FO61" s="103"/>
      <c r="FP61" s="103"/>
      <c r="FQ61" s="103"/>
      <c r="FR61" s="103"/>
      <c r="FS61" s="103"/>
      <c r="FT61" s="103"/>
      <c r="FU61" s="103"/>
      <c r="FV61" s="103"/>
      <c r="FW61" s="103"/>
      <c r="FX61" s="103"/>
      <c r="FY61" s="103"/>
      <c r="FZ61" s="103"/>
      <c r="GA61" s="103"/>
      <c r="GB61" s="103"/>
      <c r="GC61" s="103"/>
      <c r="GD61" s="103"/>
      <c r="GE61" s="103"/>
      <c r="GF61" s="103"/>
      <c r="GG61" s="103"/>
      <c r="GH61" s="103"/>
      <c r="GI61" s="103"/>
      <c r="GJ61" s="103"/>
      <c r="GK61" s="103"/>
      <c r="GL61" s="103"/>
      <c r="GM61" s="103"/>
      <c r="GN61" s="103"/>
      <c r="GO61" s="103"/>
      <c r="GP61" s="103"/>
      <c r="GQ61" s="103"/>
      <c r="GR61" s="103"/>
      <c r="GS61" s="103"/>
      <c r="GT61" s="103"/>
      <c r="GU61" s="103"/>
      <c r="GV61" s="103"/>
      <c r="GW61" s="103"/>
      <c r="GX61" s="103"/>
      <c r="GY61" s="103"/>
      <c r="GZ61" s="103"/>
      <c r="HA61" s="103"/>
      <c r="HB61" s="103"/>
      <c r="HC61" s="103"/>
      <c r="HD61" s="103"/>
      <c r="HE61" s="103"/>
      <c r="HF61" s="103"/>
      <c r="HG61" s="103"/>
      <c r="HH61" s="103"/>
      <c r="HI61" s="103"/>
      <c r="HJ61" s="103"/>
      <c r="HK61" s="103"/>
      <c r="HL61" s="103"/>
      <c r="HM61" s="103"/>
      <c r="HN61" s="103"/>
      <c r="HO61" s="103"/>
      <c r="HP61" s="103"/>
      <c r="HQ61" s="103"/>
      <c r="HR61" s="103"/>
      <c r="HS61" s="103"/>
      <c r="HT61" s="103"/>
      <c r="HU61" s="103"/>
      <c r="HV61" s="103"/>
      <c r="HW61" s="103"/>
      <c r="HX61" s="103"/>
      <c r="HY61" s="103"/>
      <c r="HZ61" s="103"/>
      <c r="IA61" s="103"/>
      <c r="IB61" s="103"/>
      <c r="IC61" s="103"/>
      <c r="ID61" s="103"/>
      <c r="IE61" s="103"/>
      <c r="IF61" s="103"/>
      <c r="IG61" s="103"/>
      <c r="IH61" s="103"/>
      <c r="II61" s="103"/>
      <c r="IJ61" s="103"/>
      <c r="IK61" s="103"/>
      <c r="IL61" s="103"/>
      <c r="IM61" s="103"/>
      <c r="IN61" s="103"/>
      <c r="IO61" s="103"/>
      <c r="IP61" s="103"/>
      <c r="IQ61" s="103"/>
      <c r="IR61" s="103"/>
      <c r="IS61" s="103"/>
      <c r="IT61" s="103"/>
      <c r="IU61" s="103"/>
      <c r="IV61" s="103"/>
      <c r="IW61" s="103"/>
    </row>
    <row r="62" s="104" customFormat="true" ht="17" hidden="false" customHeight="true" outlineLevel="0" collapsed="false">
      <c r="A62" s="124" t="n">
        <f aca="false">A59+1</f>
        <v>13</v>
      </c>
      <c r="B62" s="125" t="n">
        <v>1</v>
      </c>
      <c r="C62" s="125" t="n">
        <v>10</v>
      </c>
      <c r="D62" s="137" t="s">
        <v>31</v>
      </c>
      <c r="E62" s="102" t="n">
        <v>1</v>
      </c>
      <c r="F62" s="102" t="n">
        <v>7</v>
      </c>
      <c r="G62" s="102"/>
      <c r="H62" s="102"/>
      <c r="I62" s="102"/>
      <c r="J62" s="102"/>
      <c r="K62" s="124" t="n">
        <f aca="false">A62</f>
        <v>13</v>
      </c>
      <c r="L62" s="138" t="n">
        <f aca="false">IF(ISERROR(MATCH(B62,$B59:$B60,0)),IF(ISERROR(MATCH(B62,$C59:$C60,0)),IF(ISERROR(MATCH(LOOKUP(B62,$E62:$J62,$E60:$J60),$B59:$B60,0)),INDEX($M59:$M60,MATCH(LOOKUP(B62,$E62:$J62,$E60:$J60),$C59:$C60,0),1),INDEX($L59:$L60,MATCH(LOOKUP(B62,$E62:$J62,$E60:$J60),$B59:$B60,0),1)),INDEX($M59:$M60,MATCH(B62,$C59:$C60,0),1)),INDEX($L59:$L60,MATCH(B62,$B59:$B60,0),1))</f>
        <v>8</v>
      </c>
      <c r="M62" s="139" t="n">
        <f aca="false">IF(ISERROR(MATCH(C62,$B59:$B60,0)),IF(ISERROR(MATCH(C62,$C59:$C60,0)),IF(ISERROR(MATCH(LOOKUP(C62,$E62:$J62,$E60:$J60),$B59:$B60,0)),INDEX($M59:$M60,MATCH(LOOKUP(C62,$E62:$J62,$E60:$J60),$C59:$C60,0),1),INDEX($L59:$L60,MATCH(LOOKUP(C62,$E62:$J62,$E60:$J60),$B59:$B60,0),1)),INDEX($M59:$M60,MATCH(C62,$C59:$C60,0),1)),INDEX($L59:$L60,MATCH(C62,$B59:$B60,0),1))</f>
        <v>10</v>
      </c>
      <c r="N62" s="129" t="str">
        <f aca="false">IF(ISBLANK('RR page 2'!$J7),"",IF('RR page 2'!$J7="B",$B62,$C62))</f>
        <v/>
      </c>
      <c r="O62" s="130" t="n">
        <v>1</v>
      </c>
      <c r="P62" s="124" t="n">
        <f aca="false">A62</f>
        <v>13</v>
      </c>
      <c r="Q62" s="102"/>
      <c r="R62" s="131" t="str">
        <f aca="false">CONCATENATE(ADDRESS(B62+2,C62+1,4,TRUE()),CHAR(32),ADDRESS(C62+2,B62+1,4,TRUE()))</f>
        <v>K3 B12</v>
      </c>
      <c r="S62" s="102"/>
      <c r="T62" s="102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3"/>
      <c r="EE62" s="103"/>
      <c r="EF62" s="103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</row>
    <row r="63" s="104" customFormat="true" ht="17" hidden="false" customHeight="true" outlineLevel="0" collapsed="false">
      <c r="A63" s="124" t="n">
        <f aca="false">A62</f>
        <v>13</v>
      </c>
      <c r="B63" s="125" t="n">
        <v>7</v>
      </c>
      <c r="C63" s="125" t="n">
        <v>6</v>
      </c>
      <c r="D63" s="137" t="s">
        <v>32</v>
      </c>
      <c r="E63" s="102"/>
      <c r="F63" s="102"/>
      <c r="G63" s="102"/>
      <c r="H63" s="102"/>
      <c r="I63" s="102"/>
      <c r="J63" s="102"/>
      <c r="K63" s="124"/>
      <c r="L63" s="138" t="n">
        <f aca="false">IF(ISERROR(MATCH(B63,$B59:$B60,0)),IF(ISERROR(MATCH(B63,$C59:$C60,0)),IF(ISERROR(MATCH(LOOKUP(B63,$E62:$J62,$E60:$J60),$B59:$B60,0)),INDEX($M59:$M60,MATCH(LOOKUP(B63,$E62:$J62,$E60:$J60),$C59:$C60,0),1),INDEX($L59:$L60,MATCH(LOOKUP(B63,$E62:$J62,$E60:$J60),$B59:$B60,0),1)),INDEX($M59:$M60,MATCH(B63,$C59:$C60,0),1)),INDEX($L59:$L60,MATCH(B63,$B59:$B60,0),1))</f>
        <v>6</v>
      </c>
      <c r="M63" s="139" t="n">
        <f aca="false">IF(ISERROR(MATCH(C63,$B59:$B60,0)),IF(ISERROR(MATCH(C63,$C59:$C60,0)),IF(ISERROR(MATCH(LOOKUP(C63,$E62:$J62,$E60:$J60),$B59:$B60,0)),INDEX($M59:$M60,MATCH(LOOKUP(C63,$E62:$J62,$E60:$J60),$C59:$C60,0),1),INDEX($L59:$L60,MATCH(LOOKUP(C63,$E62:$J62,$E60:$J60),$B59:$B60,0),1)),INDEX($M59:$M60,MATCH(C63,$C59:$C60,0),1)),INDEX($L59:$L60,MATCH(C63,$B59:$B60,0),1))</f>
        <v>4</v>
      </c>
      <c r="N63" s="129" t="str">
        <f aca="false">IF(ISBLANK('RR page 2'!$J8),"",IF('RR page 2'!$J8="B",$B63,$C63))</f>
        <v/>
      </c>
      <c r="O63" s="130" t="n">
        <v>2</v>
      </c>
      <c r="P63" s="124" t="n">
        <f aca="false">A63</f>
        <v>13</v>
      </c>
      <c r="Q63" s="102"/>
      <c r="R63" s="131" t="str">
        <f aca="false">CONCATENATE(ADDRESS(B63+2,C63+1,4,TRUE())," ",ADDRESS(C63+2,B63+1,4))</f>
        <v>G9 H8</v>
      </c>
      <c r="S63" s="132"/>
      <c r="T63" s="102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</row>
    <row r="64" s="104" customFormat="true" ht="17" hidden="false" customHeight="true" outlineLevel="0" collapsed="false">
      <c r="A64" s="124"/>
      <c r="B64" s="125"/>
      <c r="C64" s="125"/>
      <c r="D64" s="102" t="n">
        <v>0</v>
      </c>
      <c r="E64" s="124"/>
      <c r="F64" s="124"/>
      <c r="G64" s="124"/>
      <c r="H64" s="124"/>
      <c r="I64" s="124"/>
      <c r="J64" s="124"/>
      <c r="K64" s="124"/>
      <c r="L64" s="138"/>
      <c r="M64" s="139"/>
      <c r="N64" s="135"/>
      <c r="O64" s="130"/>
      <c r="P64" s="124"/>
      <c r="Q64" s="102"/>
      <c r="R64" s="136"/>
      <c r="S64" s="132"/>
      <c r="T64" s="102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  <c r="IV64" s="103"/>
      <c r="IW64" s="103"/>
    </row>
    <row r="65" s="104" customFormat="true" ht="17" hidden="false" customHeight="true" outlineLevel="0" collapsed="false">
      <c r="A65" s="124" t="n">
        <f aca="false">A62+1</f>
        <v>14</v>
      </c>
      <c r="B65" s="125" t="n">
        <v>6</v>
      </c>
      <c r="C65" s="125" t="n">
        <v>1</v>
      </c>
      <c r="D65" s="137" t="s">
        <v>31</v>
      </c>
      <c r="E65" s="124"/>
      <c r="F65" s="124"/>
      <c r="G65" s="124"/>
      <c r="H65" s="124"/>
      <c r="I65" s="124"/>
      <c r="J65" s="124"/>
      <c r="K65" s="124" t="n">
        <f aca="false">A65</f>
        <v>14</v>
      </c>
      <c r="L65" s="138" t="n">
        <f aca="false">IF(ISERROR(MATCH(B65,$B62:$B63,0)),IF(ISERROR(MATCH(B65,$C62:$C63,0)),IF(ISERROR(MATCH(LOOKUP(B65,$E65:$J65,$E63:$J63),$B62:$B63,0)),INDEX($M62:$M63,MATCH(LOOKUP(B65,$E65:$J65,$E63:$J63),$C62:$C63,0),1),INDEX($L62:$L63,MATCH(LOOKUP(B65,$E65:$J65,$E63:$J63),$B62:$B63,0),1)),INDEX($M62:$M63,MATCH(B65,$C62:$C63,0),1)),INDEX($L62:$L63,MATCH(B65,$B62:$B63,0),1))</f>
        <v>4</v>
      </c>
      <c r="M65" s="139" t="n">
        <f aca="false">IF(ISERROR(MATCH(C65,$B62:$B63,0)),IF(ISERROR(MATCH(C65,$C62:$C63,0)),IF(ISERROR(MATCH(LOOKUP(C65,$E65:$J65,$E63:$J63),$B62:$B63,0)),INDEX($M62:$M63,MATCH(LOOKUP(C65,$E65:$J65,$E63:$J63),$C62:$C63,0),1),INDEX($L62:$L63,MATCH(LOOKUP(C65,$E65:$J65,$E63:$J63),$B62:$B63,0),1)),INDEX($M62:$M63,MATCH(C65,$C62:$C63,0),1)),INDEX($L62:$L63,MATCH(C65,$B62:$B63,0),1))</f>
        <v>8</v>
      </c>
      <c r="N65" s="129" t="str">
        <f aca="false">IF(ISBLANK('RR page 2'!$J10),"",IF('RR page 2'!$J10="B",$B65,$C65))</f>
        <v/>
      </c>
      <c r="O65" s="130" t="n">
        <v>1</v>
      </c>
      <c r="P65" s="124" t="n">
        <f aca="false">A65</f>
        <v>14</v>
      </c>
      <c r="Q65" s="102"/>
      <c r="R65" s="131" t="str">
        <f aca="false">CONCATENATE(ADDRESS(B65+2,C65+1,4,TRUE()),CHAR(32),ADDRESS(C65+2,B65+1,4,TRUE()))</f>
        <v>B8 G3</v>
      </c>
      <c r="S65" s="132"/>
      <c r="T65" s="102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  <c r="IV65" s="103"/>
      <c r="IW65" s="103"/>
    </row>
    <row r="66" s="104" customFormat="true" ht="17" hidden="false" customHeight="true" outlineLevel="0" collapsed="false">
      <c r="A66" s="124" t="n">
        <f aca="false">A65</f>
        <v>14</v>
      </c>
      <c r="B66" s="125" t="n">
        <v>10</v>
      </c>
      <c r="C66" s="125" t="n">
        <v>7</v>
      </c>
      <c r="D66" s="141" t="s">
        <v>32</v>
      </c>
      <c r="E66" s="124" t="n">
        <v>6</v>
      </c>
      <c r="F66" s="124" t="n">
        <v>10</v>
      </c>
      <c r="G66" s="124"/>
      <c r="H66" s="124"/>
      <c r="I66" s="124"/>
      <c r="J66" s="124"/>
      <c r="K66" s="124"/>
      <c r="L66" s="138" t="n">
        <f aca="false">IF(ISERROR(MATCH(B66,$B62:$B63,0)),IF(ISERROR(MATCH(B66,$C62:$C63,0)),IF(ISERROR(MATCH(LOOKUP(B66,$E65:$J65,$E63:$J63),$B62:$B63,0)),INDEX($M62:$M63,MATCH(LOOKUP(B66,$E65:$J65,$E63:$J63),$C62:$C63,0),1),INDEX($L62:$L63,MATCH(LOOKUP(B66,$E65:$J65,$E63:$J63),$B62:$B63,0),1)),INDEX($M62:$M63,MATCH(B66,$C62:$C63,0),1)),INDEX($L62:$L63,MATCH(B66,$B62:$B63,0),1))</f>
        <v>10</v>
      </c>
      <c r="M66" s="139" t="n">
        <f aca="false">IF(ISERROR(MATCH(C66,$B62:$B63,0)),IF(ISERROR(MATCH(C66,$C62:$C63,0)),IF(ISERROR(MATCH(LOOKUP(C66,$E65:$J65,$E63:$J63),$B62:$B63,0)),INDEX($M62:$M63,MATCH(LOOKUP(C66,$E65:$J65,$E63:$J63),$C62:$C63,0),1),INDEX($L62:$L63,MATCH(LOOKUP(C66,$E65:$J65,$E63:$J63),$B62:$B63,0),1)),INDEX($M62:$M63,MATCH(C66,$C62:$C63,0),1)),INDEX($L62:$L63,MATCH(C66,$B62:$B63,0),1))</f>
        <v>6</v>
      </c>
      <c r="N66" s="129" t="str">
        <f aca="false">IF(ISBLANK('RR page 2'!$J11),"",IF('RR page 2'!$J11="B",$B66,$C66))</f>
        <v/>
      </c>
      <c r="O66" s="130" t="n">
        <v>2</v>
      </c>
      <c r="P66" s="124" t="n">
        <f aca="false">A66</f>
        <v>14</v>
      </c>
      <c r="Q66" s="102"/>
      <c r="R66" s="131" t="str">
        <f aca="false">CONCATENATE(ADDRESS(B66+2,C66+1,4,TRUE())," ",ADDRESS(C66+2,B66+1,4))</f>
        <v>H12 K9</v>
      </c>
      <c r="S66" s="132"/>
      <c r="T66" s="102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  <c r="IW66" s="103"/>
    </row>
    <row r="67" s="104" customFormat="true" ht="17" hidden="false" customHeight="true" outlineLevel="0" collapsed="false">
      <c r="A67" s="124"/>
      <c r="B67" s="125"/>
      <c r="C67" s="125"/>
      <c r="D67" s="117" t="n">
        <v>0</v>
      </c>
      <c r="E67" s="102"/>
      <c r="F67" s="102"/>
      <c r="G67" s="102"/>
      <c r="H67" s="102"/>
      <c r="I67" s="102"/>
      <c r="J67" s="102"/>
      <c r="K67" s="124"/>
      <c r="L67" s="133"/>
      <c r="M67" s="134"/>
      <c r="N67" s="135"/>
      <c r="O67" s="130"/>
      <c r="P67" s="124"/>
      <c r="Q67" s="102"/>
      <c r="R67" s="136"/>
      <c r="S67" s="132"/>
      <c r="T67" s="102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  <c r="IV67" s="103"/>
      <c r="IW67" s="103"/>
    </row>
    <row r="68" s="104" customFormat="true" ht="17" hidden="false" customHeight="true" outlineLevel="0" collapsed="false">
      <c r="A68" s="124" t="n">
        <f aca="false">A65+1</f>
        <v>15</v>
      </c>
      <c r="B68" s="125" t="n">
        <v>7</v>
      </c>
      <c r="C68" s="125" t="n">
        <v>2</v>
      </c>
      <c r="D68" s="137" t="s">
        <v>31</v>
      </c>
      <c r="E68" s="102" t="n">
        <v>2</v>
      </c>
      <c r="F68" s="102" t="n">
        <v>9</v>
      </c>
      <c r="G68" s="102"/>
      <c r="H68" s="102"/>
      <c r="I68" s="102"/>
      <c r="J68" s="102"/>
      <c r="K68" s="124" t="n">
        <f aca="false">A68</f>
        <v>15</v>
      </c>
      <c r="L68" s="138" t="n">
        <f aca="false">IF(ISERROR(MATCH(B68,$B65:$B66,0)),IF(ISERROR(MATCH(B68,$C65:$C66,0)),IF(ISERROR(MATCH(LOOKUP(B68,$E68:$J68,$E66:$J66),$B65:$B66,0)),INDEX($M65:$M66,MATCH(LOOKUP(B68,$E68:$J68,$E66:$J66),$C65:$C66,0),1),INDEX($L65:$L66,MATCH(LOOKUP(B68,$E68:$J68,$E66:$J66),$B65:$B66,0),1)),INDEX($M65:$M66,MATCH(B68,$C65:$C66,0),1)),INDEX($L65:$L66,MATCH(B68,$B65:$B66,0),1))</f>
        <v>6</v>
      </c>
      <c r="M68" s="139" t="n">
        <f aca="false">IF(ISERROR(MATCH(C68,$B65:$B66,0)),IF(ISERROR(MATCH(C68,$C65:$C66,0)),IF(ISERROR(MATCH(LOOKUP(C68,$E68:$J68,$E66:$J66),$B65:$B66,0)),INDEX($M65:$M66,MATCH(LOOKUP(C68,$E68:$J68,$E66:$J66),$C65:$C66,0),1),INDEX($L65:$L66,MATCH(LOOKUP(C68,$E68:$J68,$E66:$J66),$B65:$B66,0),1)),INDEX($M65:$M66,MATCH(C68,$C65:$C66,0),1)),INDEX($L65:$L66,MATCH(C68,$B65:$B66,0),1))</f>
        <v>4</v>
      </c>
      <c r="N68" s="129" t="str">
        <f aca="false">IF(ISBLANK('RR page 2'!$J13),"",IF('RR page 2'!$J13="B",$B68,$C68))</f>
        <v/>
      </c>
      <c r="O68" s="130" t="n">
        <v>1</v>
      </c>
      <c r="P68" s="124" t="n">
        <f aca="false">A68</f>
        <v>15</v>
      </c>
      <c r="Q68" s="102"/>
      <c r="R68" s="131" t="str">
        <f aca="false">CONCATENATE(ADDRESS(B68+2,C68+1,4,TRUE()),CHAR(32),ADDRESS(C68+2,B68+1,4,TRUE()))</f>
        <v>C9 H4</v>
      </c>
      <c r="S68" s="102"/>
      <c r="T68" s="102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  <c r="IV68" s="103"/>
      <c r="IW68" s="103"/>
    </row>
    <row r="69" s="104" customFormat="true" ht="17" hidden="false" customHeight="true" outlineLevel="0" collapsed="false">
      <c r="A69" s="124" t="n">
        <f aca="false">A68</f>
        <v>15</v>
      </c>
      <c r="B69" s="125" t="n">
        <v>1</v>
      </c>
      <c r="C69" s="125" t="n">
        <v>9</v>
      </c>
      <c r="D69" s="137" t="s">
        <v>32</v>
      </c>
      <c r="E69" s="102" t="n">
        <v>1</v>
      </c>
      <c r="F69" s="102" t="n">
        <v>7</v>
      </c>
      <c r="G69" s="102"/>
      <c r="H69" s="102"/>
      <c r="I69" s="102"/>
      <c r="J69" s="102"/>
      <c r="K69" s="124"/>
      <c r="L69" s="138" t="n">
        <f aca="false">IF(ISERROR(MATCH(B69,$B65:$B66,0)),IF(ISERROR(MATCH(B69,$C65:$C66,0)),IF(ISERROR(MATCH(LOOKUP(B69,$E68:$J68,$E66:$J66),$B65:$B66,0)),INDEX($M65:$M66,MATCH(LOOKUP(B69,$E68:$J68,$E66:$J66),$C65:$C66,0),1),INDEX($L65:$L66,MATCH(LOOKUP(B69,$E68:$J68,$E66:$J66),$B65:$B66,0),1)),INDEX($M65:$M66,MATCH(B69,$C65:$C66,0),1)),INDEX($L65:$L66,MATCH(B69,$B65:$B66,0),1))</f>
        <v>8</v>
      </c>
      <c r="M69" s="139" t="n">
        <f aca="false">IF(ISERROR(MATCH(C69,$B65:$B66,0)),IF(ISERROR(MATCH(C69,$C65:$C66,0)),IF(ISERROR(MATCH(LOOKUP(C69,$E68:$J68,$E66:$J66),$B65:$B66,0)),INDEX($M65:$M66,MATCH(LOOKUP(C69,$E68:$J68,$E66:$J66),$C65:$C66,0),1),INDEX($L65:$L66,MATCH(LOOKUP(C69,$E68:$J68,$E66:$J66),$B65:$B66,0),1)),INDEX($M65:$M66,MATCH(C69,$C65:$C66,0),1)),INDEX($L65:$L66,MATCH(C69,$B65:$B66,0),1))</f>
        <v>10</v>
      </c>
      <c r="N69" s="129" t="str">
        <f aca="false">IF(ISBLANK('RR page 2'!$J14),"",IF('RR page 2'!$J14="B",$B69,$C69))</f>
        <v/>
      </c>
      <c r="O69" s="130" t="n">
        <v>2</v>
      </c>
      <c r="P69" s="124" t="n">
        <f aca="false">A69</f>
        <v>15</v>
      </c>
      <c r="Q69" s="102"/>
      <c r="R69" s="131" t="str">
        <f aca="false">CONCATENATE(ADDRESS(B69+2,C69+1,4,TRUE())," ",ADDRESS(C69+2,B69+1,4))</f>
        <v>J3 B11</v>
      </c>
      <c r="S69" s="132"/>
      <c r="T69" s="102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  <c r="IV69" s="103"/>
      <c r="IW69" s="103"/>
    </row>
    <row r="70" s="104" customFormat="true" ht="17" hidden="false" customHeight="true" outlineLevel="0" collapsed="false">
      <c r="A70" s="124"/>
      <c r="B70" s="125"/>
      <c r="C70" s="125"/>
      <c r="D70" s="117" t="n">
        <v>0</v>
      </c>
      <c r="E70" s="102"/>
      <c r="F70" s="102"/>
      <c r="G70" s="102"/>
      <c r="H70" s="102"/>
      <c r="I70" s="102"/>
      <c r="J70" s="102"/>
      <c r="K70" s="124"/>
      <c r="L70" s="133"/>
      <c r="M70" s="134"/>
      <c r="N70" s="135"/>
      <c r="O70" s="130"/>
      <c r="P70" s="124"/>
      <c r="Q70" s="102"/>
      <c r="R70" s="136"/>
      <c r="S70" s="132"/>
      <c r="T70" s="102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  <c r="DR70" s="103"/>
      <c r="DS70" s="103"/>
      <c r="DT70" s="103"/>
      <c r="DU70" s="103"/>
      <c r="DV70" s="103"/>
      <c r="DW70" s="103"/>
      <c r="DX70" s="103"/>
      <c r="DY70" s="103"/>
      <c r="DZ70" s="103"/>
      <c r="EA70" s="103"/>
      <c r="EB70" s="103"/>
      <c r="EC70" s="103"/>
      <c r="ED70" s="103"/>
      <c r="EE70" s="103"/>
      <c r="EF70" s="103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  <c r="IV70" s="103"/>
      <c r="IW70" s="103"/>
    </row>
    <row r="71" s="104" customFormat="true" ht="17" hidden="false" customHeight="true" outlineLevel="0" collapsed="false">
      <c r="A71" s="124" t="n">
        <f aca="false">A68+1</f>
        <v>16</v>
      </c>
      <c r="B71" s="125" t="n">
        <v>2</v>
      </c>
      <c r="C71" s="125" t="n">
        <v>9</v>
      </c>
      <c r="D71" s="137" t="s">
        <v>31</v>
      </c>
      <c r="E71" s="102" t="n">
        <v>3</v>
      </c>
      <c r="F71" s="102" t="n">
        <v>8</v>
      </c>
      <c r="G71" s="102"/>
      <c r="H71" s="102"/>
      <c r="I71" s="102"/>
      <c r="J71" s="102"/>
      <c r="K71" s="124" t="n">
        <f aca="false">A71</f>
        <v>16</v>
      </c>
      <c r="L71" s="138" t="n">
        <f aca="false">IF(ISERROR(MATCH(B71,$B68:$B69,0)),IF(ISERROR(MATCH(B71,$C68:$C69,0)),IF(ISERROR(MATCH(LOOKUP(B71,$E71:$J71,$E69:$J69),$B68:$B69,0)),INDEX($M68:$M69,MATCH(LOOKUP(B71,$E71:$J71,$E69:$J69),$C68:$C69,0),1),INDEX($L68:$L69,MATCH(LOOKUP(B71,$E71:$J71,$E69:$J69),$B68:$B69,0),1)),INDEX($M68:$M69,MATCH(B71,$C68:$C69,0),1)),INDEX($L68:$L69,MATCH(B71,$B68:$B69,0),1))</f>
        <v>4</v>
      </c>
      <c r="M71" s="139" t="n">
        <f aca="false">IF(ISERROR(MATCH(C71,$B68:$B69,0)),IF(ISERROR(MATCH(C71,$C68:$C69,0)),IF(ISERROR(MATCH(LOOKUP(C71,$E71:$J71,$E69:$J69),$B68:$B69,0)),INDEX($M68:$M69,MATCH(LOOKUP(C71,$E71:$J71,$E69:$J69),$C68:$C69,0),1),INDEX($L68:$L69,MATCH(LOOKUP(C71,$E71:$J71,$E69:$J69),$B68:$B69,0),1)),INDEX($M68:$M69,MATCH(C71,$C68:$C69,0),1)),INDEX($L68:$L69,MATCH(C71,$B68:$B69,0),1))</f>
        <v>10</v>
      </c>
      <c r="N71" s="129" t="str">
        <f aca="false">IF(ISBLANK('RR page 2'!$J16),"",IF('RR page 2'!$J16="B",$B71,$C71))</f>
        <v/>
      </c>
      <c r="O71" s="130" t="n">
        <v>1</v>
      </c>
      <c r="P71" s="124" t="n">
        <f aca="false">A71</f>
        <v>16</v>
      </c>
      <c r="Q71" s="102"/>
      <c r="R71" s="131" t="str">
        <f aca="false">CONCATENATE(ADDRESS(B71+2,C71+1,4,TRUE()),CHAR(32),ADDRESS(C71+2,B71+1,4,TRUE()))</f>
        <v>J4 C11</v>
      </c>
      <c r="S71" s="102"/>
      <c r="T71" s="102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3"/>
      <c r="EE71" s="103"/>
      <c r="EF71" s="103"/>
      <c r="EG71" s="103"/>
      <c r="EH71" s="103"/>
      <c r="EI71" s="103"/>
      <c r="EJ71" s="103"/>
      <c r="EK71" s="103"/>
      <c r="EL71" s="103"/>
      <c r="EM71" s="103"/>
      <c r="EN71" s="103"/>
      <c r="EO71" s="103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103"/>
      <c r="FD71" s="103"/>
      <c r="FE71" s="103"/>
      <c r="FF71" s="103"/>
      <c r="FG71" s="103"/>
      <c r="FH71" s="103"/>
      <c r="FI71" s="103"/>
      <c r="FJ71" s="103"/>
      <c r="FK71" s="103"/>
      <c r="FL71" s="103"/>
      <c r="FM71" s="103"/>
      <c r="FN71" s="103"/>
      <c r="FO71" s="103"/>
      <c r="FP71" s="103"/>
      <c r="FQ71" s="103"/>
      <c r="FR71" s="103"/>
      <c r="FS71" s="103"/>
      <c r="FT71" s="103"/>
      <c r="FU71" s="103"/>
      <c r="FV71" s="103"/>
      <c r="FW71" s="103"/>
      <c r="FX71" s="103"/>
      <c r="FY71" s="103"/>
      <c r="FZ71" s="103"/>
      <c r="GA71" s="103"/>
      <c r="GB71" s="103"/>
      <c r="GC71" s="103"/>
      <c r="GD71" s="103"/>
      <c r="GE71" s="103"/>
      <c r="GF71" s="103"/>
      <c r="GG71" s="103"/>
      <c r="GH71" s="103"/>
      <c r="GI71" s="103"/>
      <c r="GJ71" s="103"/>
      <c r="GK71" s="103"/>
      <c r="GL71" s="103"/>
      <c r="GM71" s="103"/>
      <c r="GN71" s="103"/>
      <c r="GO71" s="103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103"/>
      <c r="HD71" s="103"/>
      <c r="HE71" s="103"/>
      <c r="HF71" s="103"/>
      <c r="HG71" s="103"/>
      <c r="HH71" s="103"/>
      <c r="HI71" s="103"/>
      <c r="HJ71" s="103"/>
      <c r="HK71" s="103"/>
      <c r="HL71" s="103"/>
      <c r="HM71" s="103"/>
      <c r="HN71" s="103"/>
      <c r="HO71" s="103"/>
      <c r="HP71" s="103"/>
      <c r="HQ71" s="103"/>
      <c r="HR71" s="103"/>
      <c r="HS71" s="103"/>
      <c r="HT71" s="103"/>
      <c r="HU71" s="103"/>
      <c r="HV71" s="103"/>
      <c r="HW71" s="103"/>
      <c r="HX71" s="103"/>
      <c r="HY71" s="103"/>
      <c r="HZ71" s="103"/>
      <c r="IA71" s="103"/>
      <c r="IB71" s="103"/>
      <c r="IC71" s="103"/>
      <c r="ID71" s="103"/>
      <c r="IE71" s="103"/>
      <c r="IF71" s="103"/>
      <c r="IG71" s="103"/>
      <c r="IH71" s="103"/>
      <c r="II71" s="103"/>
      <c r="IJ71" s="103"/>
      <c r="IK71" s="103"/>
      <c r="IL71" s="103"/>
      <c r="IM71" s="103"/>
      <c r="IN71" s="103"/>
      <c r="IO71" s="103"/>
      <c r="IP71" s="103"/>
      <c r="IQ71" s="103"/>
      <c r="IR71" s="103"/>
      <c r="IS71" s="103"/>
      <c r="IT71" s="103"/>
      <c r="IU71" s="103"/>
      <c r="IV71" s="103"/>
      <c r="IW71" s="103"/>
    </row>
    <row r="72" s="104" customFormat="true" ht="17" hidden="false" customHeight="true" outlineLevel="0" collapsed="false">
      <c r="A72" s="124" t="n">
        <f aca="false">A71</f>
        <v>16</v>
      </c>
      <c r="B72" s="125" t="n">
        <v>8</v>
      </c>
      <c r="C72" s="125" t="n">
        <v>3</v>
      </c>
      <c r="D72" s="137" t="s">
        <v>32</v>
      </c>
      <c r="E72" s="102" t="n">
        <v>9</v>
      </c>
      <c r="F72" s="102"/>
      <c r="G72" s="102"/>
      <c r="H72" s="102"/>
      <c r="I72" s="102"/>
      <c r="J72" s="102"/>
      <c r="K72" s="124"/>
      <c r="L72" s="138" t="n">
        <f aca="false">IF(ISERROR(MATCH(B72,$B68:$B69,0)),IF(ISERROR(MATCH(B72,$C68:$C69,0)),IF(ISERROR(MATCH(LOOKUP(B72,$E71:$J71,$E69:$J69),$B68:$B69,0)),INDEX($M68:$M69,MATCH(LOOKUP(B72,$E71:$J71,$E69:$J69),$C68:$C69,0),1),INDEX($L68:$L69,MATCH(LOOKUP(B72,$E71:$J71,$E69:$J69),$B68:$B69,0),1)),INDEX($M68:$M69,MATCH(B72,$C68:$C69,0),1)),INDEX($L68:$L69,MATCH(B72,$B68:$B69,0),1))</f>
        <v>6</v>
      </c>
      <c r="M72" s="139" t="n">
        <f aca="false">IF(ISERROR(MATCH(C72,$B68:$B69,0)),IF(ISERROR(MATCH(C72,$C68:$C69,0)),IF(ISERROR(MATCH(LOOKUP(C72,$E71:$J71,$E69:$J69),$B68:$B69,0)),INDEX($M68:$M69,MATCH(LOOKUP(C72,$E71:$J71,$E69:$J69),$C68:$C69,0),1),INDEX($L68:$L69,MATCH(LOOKUP(C72,$E71:$J71,$E69:$J69),$B68:$B69,0),1)),INDEX($M68:$M69,MATCH(C72,$C68:$C69,0),1)),INDEX($L68:$L69,MATCH(C72,$B68:$B69,0),1))</f>
        <v>8</v>
      </c>
      <c r="N72" s="129" t="str">
        <f aca="false">IF(ISBLANK('RR page 2'!$J17),"",IF('RR page 2'!$J17="B",$B72,$C72))</f>
        <v/>
      </c>
      <c r="O72" s="130" t="n">
        <v>2</v>
      </c>
      <c r="P72" s="124" t="n">
        <f aca="false">A72</f>
        <v>16</v>
      </c>
      <c r="Q72" s="102"/>
      <c r="R72" s="131" t="str">
        <f aca="false">CONCATENATE(ADDRESS(B72+2,C72+1,4,TRUE())," ",ADDRESS(C72+2,B72+1,4))</f>
        <v>D10 I5</v>
      </c>
      <c r="S72" s="132"/>
      <c r="T72" s="102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03"/>
      <c r="EB72" s="103"/>
      <c r="EC72" s="103"/>
      <c r="ED72" s="103"/>
      <c r="EE72" s="103"/>
      <c r="EF72" s="103"/>
      <c r="EG72" s="103"/>
      <c r="EH72" s="103"/>
      <c r="EI72" s="103"/>
      <c r="EJ72" s="103"/>
      <c r="EK72" s="103"/>
      <c r="EL72" s="103"/>
      <c r="EM72" s="103"/>
      <c r="EN72" s="103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A72" s="103"/>
      <c r="FB72" s="103"/>
      <c r="FC72" s="103"/>
      <c r="FD72" s="103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103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103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  <c r="HC72" s="103"/>
      <c r="HD72" s="103"/>
      <c r="HE72" s="103"/>
      <c r="HF72" s="103"/>
      <c r="HG72" s="103"/>
      <c r="HH72" s="103"/>
      <c r="HI72" s="103"/>
      <c r="HJ72" s="103"/>
      <c r="HK72" s="103"/>
      <c r="HL72" s="103"/>
      <c r="HM72" s="103"/>
      <c r="HN72" s="103"/>
      <c r="HO72" s="103"/>
      <c r="HP72" s="103"/>
      <c r="HQ72" s="103"/>
      <c r="HR72" s="103"/>
      <c r="HS72" s="103"/>
      <c r="HT72" s="103"/>
      <c r="HU72" s="103"/>
      <c r="HV72" s="103"/>
      <c r="HW72" s="103"/>
      <c r="HX72" s="103"/>
      <c r="HY72" s="103"/>
      <c r="HZ72" s="103"/>
      <c r="IA72" s="103"/>
      <c r="IB72" s="103"/>
      <c r="IC72" s="103"/>
      <c r="ID72" s="103"/>
      <c r="IE72" s="103"/>
      <c r="IF72" s="103"/>
      <c r="IG72" s="103"/>
      <c r="IH72" s="103"/>
      <c r="II72" s="103"/>
      <c r="IJ72" s="103"/>
      <c r="IK72" s="103"/>
      <c r="IL72" s="103"/>
      <c r="IM72" s="103"/>
      <c r="IN72" s="103"/>
      <c r="IO72" s="103"/>
      <c r="IP72" s="103"/>
      <c r="IQ72" s="103"/>
      <c r="IR72" s="103"/>
      <c r="IS72" s="103"/>
      <c r="IT72" s="103"/>
      <c r="IU72" s="103"/>
      <c r="IV72" s="103"/>
      <c r="IW72" s="103"/>
    </row>
    <row r="73" s="104" customFormat="true" ht="17" hidden="false" customHeight="true" outlineLevel="0" collapsed="false">
      <c r="A73" s="124"/>
      <c r="B73" s="125"/>
      <c r="C73" s="125"/>
      <c r="D73" s="117" t="n">
        <v>0</v>
      </c>
      <c r="E73" s="102"/>
      <c r="F73" s="102"/>
      <c r="G73" s="102"/>
      <c r="H73" s="102"/>
      <c r="I73" s="102"/>
      <c r="J73" s="102"/>
      <c r="K73" s="124"/>
      <c r="L73" s="133"/>
      <c r="M73" s="134"/>
      <c r="N73" s="135"/>
      <c r="O73" s="130"/>
      <c r="P73" s="124"/>
      <c r="Q73" s="102"/>
      <c r="R73" s="136"/>
      <c r="S73" s="132"/>
      <c r="T73" s="102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  <c r="IV73" s="103"/>
      <c r="IW73" s="103"/>
    </row>
    <row r="74" s="104" customFormat="true" ht="17" hidden="false" customHeight="true" outlineLevel="0" collapsed="false">
      <c r="A74" s="124" t="n">
        <f aca="false">A71+1</f>
        <v>17</v>
      </c>
      <c r="B74" s="125" t="n">
        <v>4</v>
      </c>
      <c r="C74" s="125" t="n">
        <v>3</v>
      </c>
      <c r="D74" s="137" t="s">
        <v>31</v>
      </c>
      <c r="E74" s="102" t="n">
        <v>4</v>
      </c>
      <c r="F74" s="102"/>
      <c r="G74" s="102"/>
      <c r="H74" s="102"/>
      <c r="I74" s="102"/>
      <c r="J74" s="102"/>
      <c r="K74" s="124" t="n">
        <f aca="false">A74</f>
        <v>17</v>
      </c>
      <c r="L74" s="138" t="n">
        <f aca="false">IF(ISERROR(MATCH(B74,$B71:$B72,0)),IF(ISERROR(MATCH(B74,$C71:$C72,0)),IF(ISERROR(MATCH(LOOKUP(B74,$E74:$J74,$E72:$J72),$B71:$B72,0)),INDEX($M71:$M72,MATCH(LOOKUP(B74,$E74:$J74,$E72:$J72),$C71:$C72,0),1),INDEX($L71:$L72,MATCH(LOOKUP(B74,$E74:$J74,$E72:$J72),$B71:$B72,0),1)),INDEX($M71:$M72,MATCH(B74,$C71:$C72,0),1)),INDEX($L71:$L72,MATCH(B74,$B71:$B72,0),1))</f>
        <v>10</v>
      </c>
      <c r="M74" s="139" t="n">
        <f aca="false">IF(ISERROR(MATCH(C74,$B71:$B72,0)),IF(ISERROR(MATCH(C74,$C71:$C72,0)),IF(ISERROR(MATCH(LOOKUP(C74,$E74:$J74,$E72:$J72),$B71:$B72,0)),INDEX($M71:$M72,MATCH(LOOKUP(C74,$E74:$J74,$E72:$J72),$C71:$C72,0),1),INDEX($L71:$L72,MATCH(LOOKUP(C74,$E74:$J74,$E72:$J72),$B71:$B72,0),1)),INDEX($M71:$M72,MATCH(C74,$C71:$C72,0),1)),INDEX($L71:$L72,MATCH(C74,$B71:$B72,0),1))</f>
        <v>8</v>
      </c>
      <c r="N74" s="129" t="str">
        <f aca="false">IF(ISBLANK('RR page 2'!$J19),"",IF('RR page 2'!$J19="B",$B74,$C74))</f>
        <v/>
      </c>
      <c r="O74" s="130" t="n">
        <v>1</v>
      </c>
      <c r="P74" s="124" t="n">
        <f aca="false">A74</f>
        <v>17</v>
      </c>
      <c r="Q74" s="102"/>
      <c r="R74" s="131" t="str">
        <f aca="false">CONCATENATE(ADDRESS(B74+2,C74+1,4,TRUE()),CHAR(32),ADDRESS(C74+2,B74+1,4,TRUE()))</f>
        <v>D6 E5</v>
      </c>
      <c r="S74" s="102"/>
      <c r="T74" s="102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  <c r="IU74" s="103"/>
      <c r="IV74" s="103"/>
      <c r="IW74" s="103"/>
    </row>
    <row r="75" s="104" customFormat="true" ht="17" hidden="false" customHeight="true" outlineLevel="0" collapsed="false">
      <c r="A75" s="124" t="n">
        <f aca="false">A74</f>
        <v>17</v>
      </c>
      <c r="B75" s="125" t="n">
        <v>2</v>
      </c>
      <c r="C75" s="125" t="n">
        <v>8</v>
      </c>
      <c r="D75" s="137" t="s">
        <v>32</v>
      </c>
      <c r="E75" s="102" t="n">
        <v>2</v>
      </c>
      <c r="F75" s="102" t="n">
        <v>3</v>
      </c>
      <c r="G75" s="102" t="n">
        <v>8</v>
      </c>
      <c r="H75" s="102"/>
      <c r="I75" s="102"/>
      <c r="J75" s="102"/>
      <c r="K75" s="124"/>
      <c r="L75" s="138" t="n">
        <f aca="false">IF(ISERROR(MATCH(B75,$B71:$B72,0)),IF(ISERROR(MATCH(B75,$C71:$C72,0)),IF(ISERROR(MATCH(LOOKUP(B75,$E74:$J74,$E72:$J72),$B71:$B72,0)),INDEX($M71:$M72,MATCH(LOOKUP(B75,$E74:$J74,$E72:$J72),$C71:$C72,0),1),INDEX($L71:$L72,MATCH(LOOKUP(B75,$E74:$J74,$E72:$J72),$B71:$B72,0),1)),INDEX($M71:$M72,MATCH(B75,$C71:$C72,0),1)),INDEX($L71:$L72,MATCH(B75,$B71:$B72,0),1))</f>
        <v>4</v>
      </c>
      <c r="M75" s="139" t="n">
        <f aca="false">IF(ISERROR(MATCH(C75,$B71:$B72,0)),IF(ISERROR(MATCH(C75,$C71:$C72,0)),IF(ISERROR(MATCH(LOOKUP(C75,$E74:$J74,$E72:$J72),$B71:$B72,0)),INDEX($M71:$M72,MATCH(LOOKUP(C75,$E74:$J74,$E72:$J72),$C71:$C72,0),1),INDEX($L71:$L72,MATCH(LOOKUP(C75,$E74:$J74,$E72:$J72),$B71:$B72,0),1)),INDEX($M71:$M72,MATCH(C75,$C71:$C72,0),1)),INDEX($L71:$L72,MATCH(C75,$B71:$B72,0),1))</f>
        <v>6</v>
      </c>
      <c r="N75" s="129" t="str">
        <f aca="false">IF(ISBLANK('RR page 2'!$J20),"",IF('RR page 2'!$J20="B",$B75,$C75))</f>
        <v/>
      </c>
      <c r="O75" s="130" t="n">
        <v>2</v>
      </c>
      <c r="P75" s="124" t="n">
        <f aca="false">A75</f>
        <v>17</v>
      </c>
      <c r="Q75" s="102"/>
      <c r="R75" s="131" t="str">
        <f aca="false">CONCATENATE(ADDRESS(B75+2,C75+1,4,TRUE())," ",ADDRESS(C75+2,B75+1,4))</f>
        <v>I4 C10</v>
      </c>
      <c r="S75" s="132"/>
      <c r="T75" s="102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  <c r="IV75" s="103"/>
      <c r="IW75" s="103"/>
    </row>
    <row r="76" s="104" customFormat="true" ht="17" hidden="false" customHeight="true" outlineLevel="0" collapsed="false">
      <c r="A76" s="124"/>
      <c r="B76" s="125"/>
      <c r="C76" s="125"/>
      <c r="D76" s="117" t="n">
        <v>0</v>
      </c>
      <c r="E76" s="102"/>
      <c r="F76" s="102"/>
      <c r="G76" s="102"/>
      <c r="H76" s="124"/>
      <c r="I76" s="124"/>
      <c r="J76" s="124"/>
      <c r="K76" s="124"/>
      <c r="L76" s="138"/>
      <c r="M76" s="139"/>
      <c r="N76" s="135"/>
      <c r="O76" s="130"/>
      <c r="P76" s="124"/>
      <c r="Q76" s="102"/>
      <c r="R76" s="136"/>
      <c r="S76" s="132"/>
      <c r="T76" s="102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  <c r="IA76" s="103"/>
      <c r="IB76" s="103"/>
      <c r="IC76" s="103"/>
      <c r="ID76" s="103"/>
      <c r="IE76" s="103"/>
      <c r="IF76" s="103"/>
      <c r="IG76" s="103"/>
      <c r="IH76" s="103"/>
      <c r="II76" s="103"/>
      <c r="IJ76" s="103"/>
      <c r="IK76" s="103"/>
      <c r="IL76" s="103"/>
      <c r="IM76" s="103"/>
      <c r="IN76" s="103"/>
      <c r="IO76" s="103"/>
      <c r="IP76" s="103"/>
      <c r="IQ76" s="103"/>
      <c r="IR76" s="103"/>
      <c r="IS76" s="103"/>
      <c r="IT76" s="103"/>
      <c r="IU76" s="103"/>
      <c r="IV76" s="103"/>
      <c r="IW76" s="103"/>
    </row>
    <row r="77" s="104" customFormat="true" ht="17" hidden="false" customHeight="true" outlineLevel="0" collapsed="false">
      <c r="A77" s="124" t="n">
        <f aca="false">A74+1</f>
        <v>18</v>
      </c>
      <c r="B77" s="125" t="n">
        <v>5</v>
      </c>
      <c r="C77" s="125" t="n">
        <v>4</v>
      </c>
      <c r="D77" s="137" t="s">
        <v>31</v>
      </c>
      <c r="E77" s="102" t="n">
        <v>1</v>
      </c>
      <c r="F77" s="102" t="n">
        <v>5</v>
      </c>
      <c r="G77" s="102" t="n">
        <v>7</v>
      </c>
      <c r="H77" s="124"/>
      <c r="I77" s="124"/>
      <c r="J77" s="124"/>
      <c r="K77" s="124" t="n">
        <f aca="false">A77</f>
        <v>18</v>
      </c>
      <c r="L77" s="138" t="n">
        <f aca="false">IF(ISERROR(MATCH(B77,$B74:$B75,0)),IF(ISERROR(MATCH(B77,$C74:$C75,0)),IF(ISERROR(MATCH(LOOKUP(B77,$E77:$J77,$E75:$J75),$B74:$B75,0)),INDEX($M74:$M75,MATCH(LOOKUP(B77,$E77:$J77,$E75:$J75),$C74:$C75,0),1),INDEX($L74:$L75,MATCH(LOOKUP(B77,$E77:$J77,$E75:$J75),$B74:$B75,0),1)),INDEX($M74:$M75,MATCH(B77,$C74:$C75,0),1)),INDEX($L74:$L75,MATCH(B77,$B74:$B75,0),1))</f>
        <v>8</v>
      </c>
      <c r="M77" s="139" t="n">
        <f aca="false">IF(ISERROR(MATCH(C77,$B74:$B75,0)),IF(ISERROR(MATCH(C77,$C74:$C75,0)),IF(ISERROR(MATCH(LOOKUP(C77,$E77:$J77,$E75:$J75),$B74:$B75,0)),INDEX($M74:$M75,MATCH(LOOKUP(C77,$E77:$J77,$E75:$J75),$C74:$C75,0),1),INDEX($L74:$L75,MATCH(LOOKUP(C77,$E77:$J77,$E75:$J75),$B74:$B75,0),1)),INDEX($M74:$M75,MATCH(C77,$C74:$C75,0),1)),INDEX($L74:$L75,MATCH(C77,$B74:$B75,0),1))</f>
        <v>10</v>
      </c>
      <c r="N77" s="129" t="str">
        <f aca="false">IF(ISBLANK('RR page 2'!$J22),"",IF('RR page 2'!$J22="B",$B77,$C77))</f>
        <v/>
      </c>
      <c r="O77" s="130" t="n">
        <v>1</v>
      </c>
      <c r="P77" s="124" t="n">
        <f aca="false">A77</f>
        <v>18</v>
      </c>
      <c r="Q77" s="102"/>
      <c r="R77" s="131" t="str">
        <f aca="false">CONCATENATE(ADDRESS(B77+2,C77+1,4,TRUE()),CHAR(32),ADDRESS(C77+2,B77+1,4,TRUE()))</f>
        <v>E7 F6</v>
      </c>
      <c r="S77" s="102"/>
      <c r="T77" s="102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  <c r="IA77" s="103"/>
      <c r="IB77" s="103"/>
      <c r="IC77" s="103"/>
      <c r="ID77" s="103"/>
      <c r="IE77" s="103"/>
      <c r="IF77" s="103"/>
      <c r="IG77" s="103"/>
      <c r="IH77" s="103"/>
      <c r="II77" s="103"/>
      <c r="IJ77" s="103"/>
      <c r="IK77" s="103"/>
      <c r="IL77" s="103"/>
      <c r="IM77" s="103"/>
      <c r="IN77" s="103"/>
      <c r="IO77" s="103"/>
      <c r="IP77" s="103"/>
      <c r="IQ77" s="103"/>
      <c r="IR77" s="103"/>
      <c r="IS77" s="103"/>
      <c r="IT77" s="103"/>
      <c r="IU77" s="103"/>
      <c r="IV77" s="103"/>
      <c r="IW77" s="103"/>
    </row>
    <row r="78" s="104" customFormat="true" ht="17" hidden="false" customHeight="true" outlineLevel="0" collapsed="false">
      <c r="A78" s="124" t="n">
        <f aca="false">A77</f>
        <v>18</v>
      </c>
      <c r="B78" s="125" t="n">
        <v>1</v>
      </c>
      <c r="C78" s="125" t="n">
        <v>7</v>
      </c>
      <c r="D78" s="141" t="s">
        <v>32</v>
      </c>
      <c r="E78" s="124" t="n">
        <v>4</v>
      </c>
      <c r="F78" s="124" t="n">
        <v>7</v>
      </c>
      <c r="G78" s="124"/>
      <c r="H78" s="124"/>
      <c r="I78" s="124"/>
      <c r="J78" s="124"/>
      <c r="K78" s="124"/>
      <c r="L78" s="138" t="n">
        <f aca="false">IF(ISERROR(MATCH(B78,$B74:$B75,0)),IF(ISERROR(MATCH(B78,$C74:$C75,0)),IF(ISERROR(MATCH(LOOKUP(B78,$E77:$J77,$E75:$J75),$B74:$B75,0)),INDEX($M74:$M75,MATCH(LOOKUP(B78,$E77:$J77,$E75:$J75),$C74:$C75,0),1),INDEX($L74:$L75,MATCH(LOOKUP(B78,$E77:$J77,$E75:$J75),$B74:$B75,0),1)),INDEX($M74:$M75,MATCH(B78,$C74:$C75,0),1)),INDEX($L74:$L75,MATCH(B78,$B74:$B75,0),1))</f>
        <v>4</v>
      </c>
      <c r="M78" s="139" t="n">
        <f aca="false">IF(ISERROR(MATCH(C78,$B74:$B75,0)),IF(ISERROR(MATCH(C78,$C74:$C75,0)),IF(ISERROR(MATCH(LOOKUP(C78,$E77:$J77,$E75:$J75),$B74:$B75,0)),INDEX($M74:$M75,MATCH(LOOKUP(C78,$E77:$J77,$E75:$J75),$C74:$C75,0),1),INDEX($L74:$L75,MATCH(LOOKUP(C78,$E77:$J77,$E75:$J75),$B74:$B75,0),1)),INDEX($M74:$M75,MATCH(C78,$C74:$C75,0),1)),INDEX($L74:$L75,MATCH(C78,$B74:$B75,0),1))</f>
        <v>6</v>
      </c>
      <c r="N78" s="129" t="str">
        <f aca="false">IF(ISBLANK('RR page 2'!$J23),"",IF('RR page 2'!$J23="B",$B78,$C78))</f>
        <v/>
      </c>
      <c r="O78" s="130" t="n">
        <v>2</v>
      </c>
      <c r="P78" s="124" t="n">
        <f aca="false">A78</f>
        <v>18</v>
      </c>
      <c r="Q78" s="102"/>
      <c r="R78" s="131" t="str">
        <f aca="false">CONCATENATE(ADDRESS(B78+2,C78+1,4,TRUE())," ",ADDRESS(C78+2,B78+1,4))</f>
        <v>H3 B9</v>
      </c>
      <c r="S78" s="132"/>
      <c r="T78" s="102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  <c r="IV78" s="103"/>
      <c r="IW78" s="103"/>
    </row>
    <row r="79" s="104" customFormat="true" ht="17" hidden="false" customHeight="true" outlineLevel="0" collapsed="false">
      <c r="A79" s="124"/>
      <c r="B79" s="125"/>
      <c r="C79" s="125"/>
      <c r="D79" s="117" t="n">
        <v>0</v>
      </c>
      <c r="E79" s="102"/>
      <c r="F79" s="102"/>
      <c r="G79" s="102"/>
      <c r="H79" s="102"/>
      <c r="I79" s="102"/>
      <c r="J79" s="102"/>
      <c r="K79" s="124"/>
      <c r="L79" s="133"/>
      <c r="M79" s="134"/>
      <c r="N79" s="135"/>
      <c r="O79" s="130"/>
      <c r="P79" s="124"/>
      <c r="Q79" s="102"/>
      <c r="R79" s="136"/>
      <c r="S79" s="132"/>
      <c r="T79" s="102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  <c r="IA79" s="103"/>
      <c r="IB79" s="103"/>
      <c r="IC79" s="103"/>
      <c r="ID79" s="103"/>
      <c r="IE79" s="103"/>
      <c r="IF79" s="103"/>
      <c r="IG79" s="103"/>
      <c r="IH79" s="103"/>
      <c r="II79" s="103"/>
      <c r="IJ79" s="103"/>
      <c r="IK79" s="103"/>
      <c r="IL79" s="103"/>
      <c r="IM79" s="103"/>
      <c r="IN79" s="103"/>
      <c r="IO79" s="103"/>
      <c r="IP79" s="103"/>
      <c r="IQ79" s="103"/>
      <c r="IR79" s="103"/>
      <c r="IS79" s="103"/>
      <c r="IT79" s="103"/>
      <c r="IU79" s="103"/>
      <c r="IV79" s="103"/>
      <c r="IW79" s="103"/>
    </row>
    <row r="80" s="104" customFormat="true" ht="17" hidden="false" customHeight="true" outlineLevel="0" collapsed="false">
      <c r="A80" s="124" t="n">
        <f aca="false">A77+1</f>
        <v>19</v>
      </c>
      <c r="B80" s="125" t="n">
        <v>5</v>
      </c>
      <c r="C80" s="125" t="n">
        <v>1</v>
      </c>
      <c r="D80" s="137" t="s">
        <v>31</v>
      </c>
      <c r="E80" s="102" t="n">
        <v>9</v>
      </c>
      <c r="F80" s="102" t="n">
        <v>10</v>
      </c>
      <c r="G80" s="102"/>
      <c r="H80" s="102"/>
      <c r="I80" s="102"/>
      <c r="J80" s="102"/>
      <c r="K80" s="124" t="n">
        <f aca="false">A80</f>
        <v>19</v>
      </c>
      <c r="L80" s="138" t="n">
        <f aca="false">IF(ISERROR(MATCH(B80,$B77:$B78,0)),IF(ISERROR(MATCH(B80,$C77:$C78,0)),IF(ISERROR(MATCH(LOOKUP(B80,$E80:$J80,$E78:$J78),$B77:$B78,0)),INDEX($M77:$M78,MATCH(LOOKUP(B80,$E80:$J80,$E78:$J78),$C77:$C78,0),1),INDEX($L77:$L78,MATCH(LOOKUP(B80,$E80:$J80,$E78:$J78),$B77:$B78,0),1)),INDEX($M77:$M78,MATCH(B80,$C77:$C78,0),1)),INDEX($L77:$L78,MATCH(B80,$B77:$B78,0),1))</f>
        <v>8</v>
      </c>
      <c r="M80" s="139" t="n">
        <f aca="false">IF(ISERROR(MATCH(C80,$B77:$B78,0)),IF(ISERROR(MATCH(C80,$C77:$C78,0)),IF(ISERROR(MATCH(LOOKUP(C80,$E80:$J80,$E78:$J78),$B77:$B78,0)),INDEX($M77:$M78,MATCH(LOOKUP(C80,$E80:$J80,$E78:$J78),$C77:$C78,0),1),INDEX($L77:$L78,MATCH(LOOKUP(C80,$E80:$J80,$E78:$J78),$B77:$B78,0),1)),INDEX($M77:$M78,MATCH(C80,$C77:$C78,0),1)),INDEX($L77:$L78,MATCH(C80,$B77:$B78,0),1))</f>
        <v>4</v>
      </c>
      <c r="N80" s="129" t="str">
        <f aca="false">IF(ISBLANK('RR page 2'!$J25),"",IF('RR page 2'!$J25="B",$B80,$C80))</f>
        <v/>
      </c>
      <c r="O80" s="130" t="n">
        <v>1</v>
      </c>
      <c r="P80" s="124" t="n">
        <f aca="false">A80</f>
        <v>19</v>
      </c>
      <c r="Q80" s="102"/>
      <c r="R80" s="131" t="str">
        <f aca="false">CONCATENATE(ADDRESS(B80+2,C80+1,4,TRUE()),CHAR(32),ADDRESS(C80+2,B80+1,4,TRUE()))</f>
        <v>B7 F3</v>
      </c>
      <c r="S80" s="102"/>
      <c r="T80" s="102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3"/>
      <c r="IB80" s="103"/>
      <c r="IC80" s="103"/>
      <c r="ID80" s="103"/>
      <c r="IE80" s="103"/>
      <c r="IF80" s="103"/>
      <c r="IG80" s="103"/>
      <c r="IH80" s="103"/>
      <c r="II80" s="103"/>
      <c r="IJ80" s="103"/>
      <c r="IK80" s="103"/>
      <c r="IL80" s="103"/>
      <c r="IM80" s="103"/>
      <c r="IN80" s="103"/>
      <c r="IO80" s="103"/>
      <c r="IP80" s="103"/>
      <c r="IQ80" s="103"/>
      <c r="IR80" s="103"/>
      <c r="IS80" s="103"/>
      <c r="IT80" s="103"/>
      <c r="IU80" s="103"/>
      <c r="IV80" s="103"/>
      <c r="IW80" s="103"/>
    </row>
    <row r="81" s="104" customFormat="true" ht="17" hidden="false" customHeight="true" outlineLevel="0" collapsed="false">
      <c r="A81" s="124" t="n">
        <f aca="false">A80</f>
        <v>19</v>
      </c>
      <c r="B81" s="125" t="n">
        <v>10</v>
      </c>
      <c r="C81" s="125" t="n">
        <v>9</v>
      </c>
      <c r="D81" s="137" t="s">
        <v>32</v>
      </c>
      <c r="E81" s="102" t="n">
        <v>1</v>
      </c>
      <c r="F81" s="102" t="n">
        <v>5</v>
      </c>
      <c r="G81" s="102"/>
      <c r="H81" s="102"/>
      <c r="I81" s="102"/>
      <c r="J81" s="102"/>
      <c r="K81" s="124"/>
      <c r="L81" s="138" t="n">
        <f aca="false">IF(ISERROR(MATCH(B81,$B77:$B78,0)),IF(ISERROR(MATCH(B81,$C77:$C78,0)),IF(ISERROR(MATCH(LOOKUP(B81,$E80:$J80,$E78:$J78),$B77:$B78,0)),INDEX($M77:$M78,MATCH(LOOKUP(B81,$E80:$J80,$E78:$J78),$C77:$C78,0),1),INDEX($L77:$L78,MATCH(LOOKUP(B81,$E80:$J80,$E78:$J78),$B77:$B78,0),1)),INDEX($M77:$M78,MATCH(B81,$C77:$C78,0),1)),INDEX($L77:$L78,MATCH(B81,$B77:$B78,0),1))</f>
        <v>6</v>
      </c>
      <c r="M81" s="139" t="n">
        <f aca="false">IF(ISERROR(MATCH(C81,$B77:$B78,0)),IF(ISERROR(MATCH(C81,$C77:$C78,0)),IF(ISERROR(MATCH(LOOKUP(C81,$E80:$J80,$E78:$J78),$B77:$B78,0)),INDEX($M77:$M78,MATCH(LOOKUP(C81,$E80:$J80,$E78:$J78),$C77:$C78,0),1),INDEX($L77:$L78,MATCH(LOOKUP(C81,$E80:$J80,$E78:$J78),$B77:$B78,0),1)),INDEX($M77:$M78,MATCH(C81,$C77:$C78,0),1)),INDEX($L77:$L78,MATCH(C81,$B77:$B78,0),1))</f>
        <v>10</v>
      </c>
      <c r="N81" s="129" t="str">
        <f aca="false">IF(ISBLANK('RR page 2'!$J26),"",IF('RR page 2'!$J26="B",$B81,$C81))</f>
        <v/>
      </c>
      <c r="O81" s="130" t="n">
        <v>2</v>
      </c>
      <c r="P81" s="124" t="n">
        <f aca="false">A81</f>
        <v>19</v>
      </c>
      <c r="Q81" s="102"/>
      <c r="R81" s="131" t="str">
        <f aca="false">CONCATENATE(ADDRESS(B81+2,C81+1,4,TRUE())," ",ADDRESS(C81+2,B81+1,4))</f>
        <v>J12 K11</v>
      </c>
      <c r="S81" s="132"/>
      <c r="T81" s="102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3"/>
      <c r="EE81" s="103"/>
      <c r="EF81" s="103"/>
      <c r="EG81" s="103"/>
      <c r="EH81" s="103"/>
      <c r="EI81" s="103"/>
      <c r="EJ81" s="103"/>
      <c r="EK81" s="103"/>
      <c r="EL81" s="103"/>
      <c r="EM81" s="103"/>
      <c r="EN81" s="103"/>
      <c r="EO81" s="103"/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03"/>
      <c r="FG81" s="103"/>
      <c r="FH81" s="103"/>
      <c r="FI81" s="103"/>
      <c r="FJ81" s="103"/>
      <c r="FK81" s="103"/>
      <c r="FL81" s="103"/>
      <c r="FM81" s="103"/>
      <c r="FN81" s="103"/>
      <c r="FO81" s="103"/>
      <c r="FP81" s="103"/>
      <c r="FQ81" s="103"/>
      <c r="FR81" s="103"/>
      <c r="FS81" s="103"/>
      <c r="FT81" s="103"/>
      <c r="FU81" s="103"/>
      <c r="FV81" s="103"/>
      <c r="FW81" s="103"/>
      <c r="FX81" s="103"/>
      <c r="FY81" s="103"/>
      <c r="FZ81" s="103"/>
      <c r="GA81" s="103"/>
      <c r="GB81" s="103"/>
      <c r="GC81" s="103"/>
      <c r="GD81" s="103"/>
      <c r="GE81" s="103"/>
      <c r="GF81" s="103"/>
      <c r="GG81" s="103"/>
      <c r="GH81" s="103"/>
      <c r="GI81" s="103"/>
      <c r="GJ81" s="103"/>
      <c r="GK81" s="103"/>
      <c r="GL81" s="103"/>
      <c r="GM81" s="103"/>
      <c r="GN81" s="103"/>
      <c r="GO81" s="103"/>
      <c r="GP81" s="103"/>
      <c r="GQ81" s="103"/>
      <c r="GR81" s="103"/>
      <c r="GS81" s="103"/>
      <c r="GT81" s="103"/>
      <c r="GU81" s="103"/>
      <c r="GV81" s="103"/>
      <c r="GW81" s="103"/>
      <c r="GX81" s="103"/>
      <c r="GY81" s="103"/>
      <c r="GZ81" s="103"/>
      <c r="HA81" s="103"/>
      <c r="HB81" s="103"/>
      <c r="HC81" s="103"/>
      <c r="HD81" s="103"/>
      <c r="HE81" s="103"/>
      <c r="HF81" s="103"/>
      <c r="HG81" s="103"/>
      <c r="HH81" s="103"/>
      <c r="HI81" s="103"/>
      <c r="HJ81" s="103"/>
      <c r="HK81" s="103"/>
      <c r="HL81" s="103"/>
      <c r="HM81" s="103"/>
      <c r="HN81" s="103"/>
      <c r="HO81" s="103"/>
      <c r="HP81" s="103"/>
      <c r="HQ81" s="103"/>
      <c r="HR81" s="103"/>
      <c r="HS81" s="103"/>
      <c r="HT81" s="103"/>
      <c r="HU81" s="103"/>
      <c r="HV81" s="103"/>
      <c r="HW81" s="103"/>
      <c r="HX81" s="103"/>
      <c r="HY81" s="103"/>
      <c r="HZ81" s="103"/>
      <c r="IA81" s="103"/>
      <c r="IB81" s="103"/>
      <c r="IC81" s="103"/>
      <c r="ID81" s="103"/>
      <c r="IE81" s="103"/>
      <c r="IF81" s="103"/>
      <c r="IG81" s="103"/>
      <c r="IH81" s="103"/>
      <c r="II81" s="103"/>
      <c r="IJ81" s="103"/>
      <c r="IK81" s="103"/>
      <c r="IL81" s="103"/>
      <c r="IM81" s="103"/>
      <c r="IN81" s="103"/>
      <c r="IO81" s="103"/>
      <c r="IP81" s="103"/>
      <c r="IQ81" s="103"/>
      <c r="IR81" s="103"/>
      <c r="IS81" s="103"/>
      <c r="IT81" s="103"/>
      <c r="IU81" s="103"/>
      <c r="IV81" s="103"/>
      <c r="IW81" s="103"/>
    </row>
    <row r="82" s="104" customFormat="true" ht="17" hidden="false" customHeight="true" outlineLevel="0" collapsed="false">
      <c r="A82" s="124"/>
      <c r="B82" s="125"/>
      <c r="C82" s="125"/>
      <c r="D82" s="117" t="n">
        <v>0</v>
      </c>
      <c r="E82" s="102"/>
      <c r="F82" s="102"/>
      <c r="G82" s="102"/>
      <c r="H82" s="102"/>
      <c r="I82" s="102"/>
      <c r="J82" s="102"/>
      <c r="K82" s="124"/>
      <c r="L82" s="133"/>
      <c r="M82" s="134"/>
      <c r="N82" s="135"/>
      <c r="O82" s="130"/>
      <c r="P82" s="124"/>
      <c r="Q82" s="102"/>
      <c r="R82" s="136"/>
      <c r="S82" s="132"/>
      <c r="T82" s="102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3"/>
      <c r="EE82" s="103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3"/>
      <c r="FO82" s="103"/>
      <c r="FP82" s="103"/>
      <c r="FQ82" s="103"/>
      <c r="FR82" s="103"/>
      <c r="FS82" s="103"/>
      <c r="FT82" s="103"/>
      <c r="FU82" s="103"/>
      <c r="FV82" s="103"/>
      <c r="FW82" s="103"/>
      <c r="FX82" s="103"/>
      <c r="FY82" s="103"/>
      <c r="FZ82" s="103"/>
      <c r="GA82" s="103"/>
      <c r="GB82" s="103"/>
      <c r="GC82" s="103"/>
      <c r="GD82" s="103"/>
      <c r="GE82" s="103"/>
      <c r="GF82" s="103"/>
      <c r="GG82" s="103"/>
      <c r="GH82" s="103"/>
      <c r="GI82" s="103"/>
      <c r="GJ82" s="103"/>
      <c r="GK82" s="103"/>
      <c r="GL82" s="103"/>
      <c r="GM82" s="103"/>
      <c r="GN82" s="103"/>
      <c r="GO82" s="103"/>
      <c r="GP82" s="103"/>
      <c r="GQ82" s="103"/>
      <c r="GR82" s="103"/>
      <c r="GS82" s="103"/>
      <c r="GT82" s="103"/>
      <c r="GU82" s="103"/>
      <c r="GV82" s="103"/>
      <c r="GW82" s="103"/>
      <c r="GX82" s="103"/>
      <c r="GY82" s="103"/>
      <c r="GZ82" s="103"/>
      <c r="HA82" s="103"/>
      <c r="HB82" s="103"/>
      <c r="HC82" s="103"/>
      <c r="HD82" s="103"/>
      <c r="HE82" s="103"/>
      <c r="HF82" s="103"/>
      <c r="HG82" s="103"/>
      <c r="HH82" s="103"/>
      <c r="HI82" s="103"/>
      <c r="HJ82" s="103"/>
      <c r="HK82" s="103"/>
      <c r="HL82" s="103"/>
      <c r="HM82" s="103"/>
      <c r="HN82" s="103"/>
      <c r="HO82" s="103"/>
      <c r="HP82" s="103"/>
      <c r="HQ82" s="103"/>
      <c r="HR82" s="103"/>
      <c r="HS82" s="103"/>
      <c r="HT82" s="103"/>
      <c r="HU82" s="103"/>
      <c r="HV82" s="103"/>
      <c r="HW82" s="103"/>
      <c r="HX82" s="103"/>
      <c r="HY82" s="103"/>
      <c r="HZ82" s="103"/>
      <c r="IA82" s="103"/>
      <c r="IB82" s="103"/>
      <c r="IC82" s="103"/>
      <c r="ID82" s="103"/>
      <c r="IE82" s="103"/>
      <c r="IF82" s="103"/>
      <c r="IG82" s="103"/>
      <c r="IH82" s="103"/>
      <c r="II82" s="103"/>
      <c r="IJ82" s="103"/>
      <c r="IK82" s="103"/>
      <c r="IL82" s="103"/>
      <c r="IM82" s="103"/>
      <c r="IN82" s="103"/>
      <c r="IO82" s="103"/>
      <c r="IP82" s="103"/>
      <c r="IQ82" s="103"/>
      <c r="IR82" s="103"/>
      <c r="IS82" s="103"/>
      <c r="IT82" s="103"/>
      <c r="IU82" s="103"/>
      <c r="IV82" s="103"/>
      <c r="IW82" s="103"/>
    </row>
    <row r="83" s="104" customFormat="true" ht="17" hidden="false" customHeight="true" outlineLevel="0" collapsed="false">
      <c r="A83" s="124" t="n">
        <f aca="false">A80+1</f>
        <v>20</v>
      </c>
      <c r="B83" s="125" t="n">
        <v>2</v>
      </c>
      <c r="C83" s="125" t="n">
        <v>10</v>
      </c>
      <c r="D83" s="137" t="s">
        <v>31</v>
      </c>
      <c r="E83" s="102" t="n">
        <v>2</v>
      </c>
      <c r="F83" s="102" t="n">
        <v>8</v>
      </c>
      <c r="G83" s="102"/>
      <c r="H83" s="102"/>
      <c r="I83" s="102"/>
      <c r="J83" s="102"/>
      <c r="K83" s="124" t="n">
        <f aca="false">A83</f>
        <v>20</v>
      </c>
      <c r="L83" s="138" t="n">
        <f aca="false">IF(ISERROR(MATCH(B83,$B80:$B81,0)),IF(ISERROR(MATCH(B83,$C80:$C81,0)),IF(ISERROR(MATCH(LOOKUP(B83,$E83:$J83,$E81:$J81),$B80:$B81,0)),INDEX($M80:$M81,MATCH(LOOKUP(B83,$E83:$J83,$E81:$J81),$C80:$C81,0),1),INDEX($L80:$L81,MATCH(LOOKUP(B83,$E83:$J83,$E81:$J81),$B80:$B81,0),1)),INDEX($M80:$M81,MATCH(B83,$C80:$C81,0),1)),INDEX($L80:$L81,MATCH(B83,$B80:$B81,0),1))</f>
        <v>4</v>
      </c>
      <c r="M83" s="139" t="n">
        <f aca="false">IF(ISERROR(MATCH(C83,$B80:$B81,0)),IF(ISERROR(MATCH(C83,$C80:$C81,0)),IF(ISERROR(MATCH(LOOKUP(C83,$E83:$J83,$E81:$J81),$B80:$B81,0)),INDEX($M80:$M81,MATCH(LOOKUP(C83,$E83:$J83,$E81:$J81),$C80:$C81,0),1),INDEX($L80:$L81,MATCH(LOOKUP(C83,$E83:$J83,$E81:$J81),$B80:$B81,0),1)),INDEX($M80:$M81,MATCH(C83,$C80:$C81,0),1)),INDEX($L80:$L81,MATCH(C83,$B80:$B81,0),1))</f>
        <v>6</v>
      </c>
      <c r="N83" s="129" t="str">
        <f aca="false">IF(ISBLANK('RR page 2'!$J28),"",IF('RR page 2'!$J28="B",$B83,$C83))</f>
        <v/>
      </c>
      <c r="O83" s="130" t="n">
        <v>1</v>
      </c>
      <c r="P83" s="124" t="n">
        <f aca="false">A83</f>
        <v>20</v>
      </c>
      <c r="Q83" s="102"/>
      <c r="R83" s="131" t="str">
        <f aca="false">CONCATENATE(ADDRESS(B83+2,C83+1,4,TRUE()),CHAR(32),ADDRESS(C83+2,B83+1,4,TRUE()))</f>
        <v>K4 C12</v>
      </c>
      <c r="S83" s="102"/>
      <c r="T83" s="102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  <c r="DD83" s="103"/>
      <c r="DE83" s="103"/>
      <c r="DF83" s="103"/>
      <c r="DG83" s="103"/>
      <c r="DH83" s="103"/>
      <c r="DI83" s="103"/>
      <c r="DJ83" s="103"/>
      <c r="DK83" s="103"/>
      <c r="DL83" s="103"/>
      <c r="DM83" s="103"/>
      <c r="DN83" s="103"/>
      <c r="DO83" s="103"/>
      <c r="DP83" s="103"/>
      <c r="DQ83" s="103"/>
      <c r="DR83" s="103"/>
      <c r="DS83" s="103"/>
      <c r="DT83" s="103"/>
      <c r="DU83" s="103"/>
      <c r="DV83" s="103"/>
      <c r="DW83" s="103"/>
      <c r="DX83" s="103"/>
      <c r="DY83" s="103"/>
      <c r="DZ83" s="103"/>
      <c r="EA83" s="103"/>
      <c r="EB83" s="103"/>
      <c r="EC83" s="103"/>
      <c r="ED83" s="103"/>
      <c r="EE83" s="103"/>
      <c r="EF83" s="103"/>
      <c r="EG83" s="103"/>
      <c r="EH83" s="103"/>
      <c r="EI83" s="103"/>
      <c r="EJ83" s="103"/>
      <c r="EK83" s="103"/>
      <c r="EL83" s="103"/>
      <c r="EM83" s="103"/>
      <c r="EN83" s="103"/>
      <c r="EO83" s="103"/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03"/>
      <c r="FG83" s="103"/>
      <c r="FH83" s="103"/>
      <c r="FI83" s="103"/>
      <c r="FJ83" s="103"/>
      <c r="FK83" s="103"/>
      <c r="FL83" s="103"/>
      <c r="FM83" s="103"/>
      <c r="FN83" s="103"/>
      <c r="FO83" s="103"/>
      <c r="FP83" s="103"/>
      <c r="FQ83" s="103"/>
      <c r="FR83" s="103"/>
      <c r="FS83" s="103"/>
      <c r="FT83" s="103"/>
      <c r="FU83" s="103"/>
      <c r="FV83" s="103"/>
      <c r="FW83" s="103"/>
      <c r="FX83" s="103"/>
      <c r="FY83" s="103"/>
      <c r="FZ83" s="103"/>
      <c r="GA83" s="103"/>
      <c r="GB83" s="103"/>
      <c r="GC83" s="103"/>
      <c r="GD83" s="103"/>
      <c r="GE83" s="103"/>
      <c r="GF83" s="103"/>
      <c r="GG83" s="103"/>
      <c r="GH83" s="103"/>
      <c r="GI83" s="103"/>
      <c r="GJ83" s="103"/>
      <c r="GK83" s="103"/>
      <c r="GL83" s="103"/>
      <c r="GM83" s="103"/>
      <c r="GN83" s="103"/>
      <c r="GO83" s="103"/>
      <c r="GP83" s="103"/>
      <c r="GQ83" s="103"/>
      <c r="GR83" s="103"/>
      <c r="GS83" s="103"/>
      <c r="GT83" s="103"/>
      <c r="GU83" s="103"/>
      <c r="GV83" s="103"/>
      <c r="GW83" s="103"/>
      <c r="GX83" s="103"/>
      <c r="GY83" s="103"/>
      <c r="GZ83" s="103"/>
      <c r="HA83" s="103"/>
      <c r="HB83" s="103"/>
      <c r="HC83" s="103"/>
      <c r="HD83" s="103"/>
      <c r="HE83" s="103"/>
      <c r="HF83" s="103"/>
      <c r="HG83" s="103"/>
      <c r="HH83" s="103"/>
      <c r="HI83" s="103"/>
      <c r="HJ83" s="103"/>
      <c r="HK83" s="103"/>
      <c r="HL83" s="103"/>
      <c r="HM83" s="103"/>
      <c r="HN83" s="103"/>
      <c r="HO83" s="103"/>
      <c r="HP83" s="103"/>
      <c r="HQ83" s="103"/>
      <c r="HR83" s="103"/>
      <c r="HS83" s="103"/>
      <c r="HT83" s="103"/>
      <c r="HU83" s="103"/>
      <c r="HV83" s="103"/>
      <c r="HW83" s="103"/>
      <c r="HX83" s="103"/>
      <c r="HY83" s="103"/>
      <c r="HZ83" s="103"/>
      <c r="IA83" s="103"/>
      <c r="IB83" s="103"/>
      <c r="IC83" s="103"/>
      <c r="ID83" s="103"/>
      <c r="IE83" s="103"/>
      <c r="IF83" s="103"/>
      <c r="IG83" s="103"/>
      <c r="IH83" s="103"/>
      <c r="II83" s="103"/>
      <c r="IJ83" s="103"/>
      <c r="IK83" s="103"/>
      <c r="IL83" s="103"/>
      <c r="IM83" s="103"/>
      <c r="IN83" s="103"/>
      <c r="IO83" s="103"/>
      <c r="IP83" s="103"/>
      <c r="IQ83" s="103"/>
      <c r="IR83" s="103"/>
      <c r="IS83" s="103"/>
      <c r="IT83" s="103"/>
      <c r="IU83" s="103"/>
      <c r="IV83" s="103"/>
      <c r="IW83" s="103"/>
    </row>
    <row r="84" s="104" customFormat="true" ht="17" hidden="false" customHeight="true" outlineLevel="0" collapsed="false">
      <c r="A84" s="124" t="n">
        <f aca="false">A83</f>
        <v>20</v>
      </c>
      <c r="B84" s="125" t="n">
        <v>9</v>
      </c>
      <c r="C84" s="125" t="n">
        <v>8</v>
      </c>
      <c r="D84" s="137" t="s">
        <v>32</v>
      </c>
      <c r="E84" s="102" t="n">
        <v>9</v>
      </c>
      <c r="F84" s="102" t="n">
        <v>10</v>
      </c>
      <c r="G84" s="102"/>
      <c r="H84" s="102"/>
      <c r="I84" s="102"/>
      <c r="J84" s="102"/>
      <c r="K84" s="124"/>
      <c r="L84" s="138" t="n">
        <f aca="false">IF(ISERROR(MATCH(B84,$B80:$B81,0)),IF(ISERROR(MATCH(B84,$C80:$C81,0)),IF(ISERROR(MATCH(LOOKUP(B84,$E83:$J83,$E81:$J81),$B80:$B81,0)),INDEX($M80:$M81,MATCH(LOOKUP(B84,$E83:$J83,$E81:$J81),$C80:$C81,0),1),INDEX($L80:$L81,MATCH(LOOKUP(B84,$E83:$J83,$E81:$J81),$B80:$B81,0),1)),INDEX($M80:$M81,MATCH(B84,$C80:$C81,0),1)),INDEX($L80:$L81,MATCH(B84,$B80:$B81,0),1))</f>
        <v>10</v>
      </c>
      <c r="M84" s="139" t="n">
        <f aca="false">IF(ISERROR(MATCH(C84,$B80:$B81,0)),IF(ISERROR(MATCH(C84,$C80:$C81,0)),IF(ISERROR(MATCH(LOOKUP(C84,$E83:$J83,$E81:$J81),$B80:$B81,0)),INDEX($M80:$M81,MATCH(LOOKUP(C84,$E83:$J83,$E81:$J81),$C80:$C81,0),1),INDEX($L80:$L81,MATCH(LOOKUP(C84,$E83:$J83,$E81:$J81),$B80:$B81,0),1)),INDEX($M80:$M81,MATCH(C84,$C80:$C81,0),1)),INDEX($L80:$L81,MATCH(C84,$B80:$B81,0),1))</f>
        <v>8</v>
      </c>
      <c r="N84" s="129" t="str">
        <f aca="false">IF(ISBLANK('RR page 2'!$J29),"",IF('RR page 2'!$J29="B",$B84,$C84))</f>
        <v/>
      </c>
      <c r="O84" s="130" t="n">
        <v>2</v>
      </c>
      <c r="P84" s="124" t="n">
        <f aca="false">A84</f>
        <v>20</v>
      </c>
      <c r="Q84" s="102"/>
      <c r="R84" s="131" t="str">
        <f aca="false">CONCATENATE(ADDRESS(B84+2,C84+1,4,TRUE())," ",ADDRESS(C84+2,B84+1,4))</f>
        <v>I11 J10</v>
      </c>
      <c r="S84" s="132"/>
      <c r="T84" s="102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  <c r="GG84" s="103"/>
      <c r="GH84" s="103"/>
      <c r="GI84" s="103"/>
      <c r="GJ84" s="103"/>
      <c r="GK84" s="103"/>
      <c r="GL84" s="103"/>
      <c r="GM84" s="103"/>
      <c r="GN84" s="103"/>
      <c r="GO84" s="103"/>
      <c r="GP84" s="103"/>
      <c r="GQ84" s="103"/>
      <c r="GR84" s="103"/>
      <c r="GS84" s="103"/>
      <c r="GT84" s="103"/>
      <c r="GU84" s="103"/>
      <c r="GV84" s="103"/>
      <c r="GW84" s="103"/>
      <c r="GX84" s="103"/>
      <c r="GY84" s="103"/>
      <c r="GZ84" s="103"/>
      <c r="HA84" s="103"/>
      <c r="HB84" s="103"/>
      <c r="HC84" s="103"/>
      <c r="HD84" s="103"/>
      <c r="HE84" s="103"/>
      <c r="HF84" s="103"/>
      <c r="HG84" s="103"/>
      <c r="HH84" s="103"/>
      <c r="HI84" s="103"/>
      <c r="HJ84" s="103"/>
      <c r="HK84" s="103"/>
      <c r="HL84" s="103"/>
      <c r="HM84" s="103"/>
      <c r="HN84" s="103"/>
      <c r="HO84" s="103"/>
      <c r="HP84" s="103"/>
      <c r="HQ84" s="103"/>
      <c r="HR84" s="103"/>
      <c r="HS84" s="103"/>
      <c r="HT84" s="103"/>
      <c r="HU84" s="103"/>
      <c r="HV84" s="103"/>
      <c r="HW84" s="103"/>
      <c r="HX84" s="103"/>
      <c r="HY84" s="103"/>
      <c r="HZ84" s="103"/>
      <c r="IA84" s="103"/>
      <c r="IB84" s="103"/>
      <c r="IC84" s="103"/>
      <c r="ID84" s="103"/>
      <c r="IE84" s="103"/>
      <c r="IF84" s="103"/>
      <c r="IG84" s="103"/>
      <c r="IH84" s="103"/>
      <c r="II84" s="103"/>
      <c r="IJ84" s="103"/>
      <c r="IK84" s="103"/>
      <c r="IL84" s="103"/>
      <c r="IM84" s="103"/>
      <c r="IN84" s="103"/>
      <c r="IO84" s="103"/>
      <c r="IP84" s="103"/>
      <c r="IQ84" s="103"/>
      <c r="IR84" s="103"/>
      <c r="IS84" s="103"/>
      <c r="IT84" s="103"/>
      <c r="IU84" s="103"/>
      <c r="IV84" s="103"/>
      <c r="IW84" s="103"/>
    </row>
    <row r="85" s="104" customFormat="true" ht="17" hidden="false" customHeight="true" outlineLevel="0" collapsed="false">
      <c r="A85" s="124"/>
      <c r="B85" s="125"/>
      <c r="C85" s="125"/>
      <c r="D85" s="117" t="n">
        <v>0</v>
      </c>
      <c r="E85" s="102"/>
      <c r="F85" s="102"/>
      <c r="G85" s="102"/>
      <c r="H85" s="102"/>
      <c r="I85" s="102"/>
      <c r="J85" s="102"/>
      <c r="K85" s="124"/>
      <c r="L85" s="133"/>
      <c r="M85" s="134"/>
      <c r="N85" s="135"/>
      <c r="O85" s="130"/>
      <c r="P85" s="124"/>
      <c r="Q85" s="102"/>
      <c r="R85" s="136"/>
      <c r="S85" s="132"/>
      <c r="T85" s="102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3"/>
      <c r="FO85" s="103"/>
      <c r="FP85" s="103"/>
      <c r="FQ85" s="103"/>
      <c r="FR85" s="103"/>
      <c r="FS85" s="103"/>
      <c r="FT85" s="103"/>
      <c r="FU85" s="103"/>
      <c r="FV85" s="103"/>
      <c r="FW85" s="103"/>
      <c r="FX85" s="103"/>
      <c r="FY85" s="103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  <c r="IA85" s="103"/>
      <c r="IB85" s="103"/>
      <c r="IC85" s="103"/>
      <c r="ID85" s="103"/>
      <c r="IE85" s="103"/>
      <c r="IF85" s="103"/>
      <c r="IG85" s="103"/>
      <c r="IH85" s="103"/>
      <c r="II85" s="103"/>
      <c r="IJ85" s="103"/>
      <c r="IK85" s="103"/>
      <c r="IL85" s="103"/>
      <c r="IM85" s="103"/>
      <c r="IN85" s="103"/>
      <c r="IO85" s="103"/>
      <c r="IP85" s="103"/>
      <c r="IQ85" s="103"/>
      <c r="IR85" s="103"/>
      <c r="IS85" s="103"/>
      <c r="IT85" s="103"/>
      <c r="IU85" s="103"/>
      <c r="IV85" s="103"/>
      <c r="IW85" s="103"/>
    </row>
    <row r="86" s="104" customFormat="true" ht="17" hidden="false" customHeight="true" outlineLevel="0" collapsed="false">
      <c r="A86" s="124" t="n">
        <f aca="false">A83+1</f>
        <v>21</v>
      </c>
      <c r="B86" s="125" t="n">
        <v>8</v>
      </c>
      <c r="C86" s="125" t="n">
        <v>5</v>
      </c>
      <c r="D86" s="137" t="s">
        <v>31</v>
      </c>
      <c r="E86" s="102" t="n">
        <v>3</v>
      </c>
      <c r="F86" s="102" t="n">
        <v>5</v>
      </c>
      <c r="G86" s="102"/>
      <c r="H86" s="102"/>
      <c r="I86" s="102"/>
      <c r="J86" s="102"/>
      <c r="K86" s="124" t="n">
        <f aca="false">A86</f>
        <v>21</v>
      </c>
      <c r="L86" s="138" t="n">
        <f aca="false">IF(ISERROR(MATCH(B86,$B83:$B84,0)),IF(ISERROR(MATCH(B86,$C83:$C84,0)),IF(ISERROR(MATCH(LOOKUP(B86,$E86:$J86,$E84:$J84),$B83:$B84,0)),INDEX($M83:$M84,MATCH(LOOKUP(B86,$E86:$J86,$E84:$J84),$C83:$C84,0),1),INDEX($L83:$L84,MATCH(LOOKUP(B86,$E86:$J86,$E84:$J84),$B83:$B84,0),1)),INDEX($M83:$M84,MATCH(B86,$C83:$C84,0),1)),INDEX($L83:$L84,MATCH(B86,$B83:$B84,0),1))</f>
        <v>8</v>
      </c>
      <c r="M86" s="139" t="n">
        <f aca="false">IF(ISERROR(MATCH(C86,$B83:$B84,0)),IF(ISERROR(MATCH(C86,$C83:$C84,0)),IF(ISERROR(MATCH(LOOKUP(C86,$E86:$J86,$E84:$J84),$B83:$B84,0)),INDEX($M83:$M84,MATCH(LOOKUP(C86,$E86:$J86,$E84:$J84),$C83:$C84,0),1),INDEX($L83:$L84,MATCH(LOOKUP(C86,$E86:$J86,$E84:$J84),$B83:$B84,0),1)),INDEX($M83:$M84,MATCH(C86,$C83:$C84,0),1)),INDEX($L83:$L84,MATCH(C86,$B83:$B84,0),1))</f>
        <v>6</v>
      </c>
      <c r="N86" s="129" t="str">
        <f aca="false">IF(ISBLANK('RR page 2'!$J31),"",IF('RR page 2'!$J31="B",$B86,$C86))</f>
        <v/>
      </c>
      <c r="O86" s="130" t="n">
        <v>1</v>
      </c>
      <c r="P86" s="124" t="n">
        <f aca="false">A86</f>
        <v>21</v>
      </c>
      <c r="Q86" s="102"/>
      <c r="R86" s="131" t="str">
        <f aca="false">CONCATENATE(ADDRESS(B86+2,C86+1,4,TRUE()),CHAR(32),ADDRESS(C86+2,B86+1,4,TRUE()))</f>
        <v>F10 I7</v>
      </c>
      <c r="S86" s="102"/>
      <c r="T86" s="102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  <c r="GG86" s="103"/>
      <c r="GH86" s="103"/>
      <c r="GI86" s="103"/>
      <c r="GJ86" s="103"/>
      <c r="GK86" s="103"/>
      <c r="GL86" s="103"/>
      <c r="GM86" s="103"/>
      <c r="GN86" s="103"/>
      <c r="GO86" s="103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3"/>
      <c r="HD86" s="103"/>
      <c r="HE86" s="103"/>
      <c r="HF86" s="103"/>
      <c r="HG86" s="103"/>
      <c r="HH86" s="103"/>
      <c r="HI86" s="103"/>
      <c r="HJ86" s="103"/>
      <c r="HK86" s="103"/>
      <c r="HL86" s="103"/>
      <c r="HM86" s="103"/>
      <c r="HN86" s="103"/>
      <c r="HO86" s="103"/>
      <c r="HP86" s="103"/>
      <c r="HQ86" s="103"/>
      <c r="HR86" s="103"/>
      <c r="HS86" s="103"/>
      <c r="HT86" s="103"/>
      <c r="HU86" s="103"/>
      <c r="HV86" s="103"/>
      <c r="HW86" s="103"/>
      <c r="HX86" s="103"/>
      <c r="HY86" s="103"/>
      <c r="HZ86" s="103"/>
      <c r="IA86" s="103"/>
      <c r="IB86" s="103"/>
      <c r="IC86" s="103"/>
      <c r="ID86" s="103"/>
      <c r="IE86" s="103"/>
      <c r="IF86" s="103"/>
      <c r="IG86" s="103"/>
      <c r="IH86" s="103"/>
      <c r="II86" s="103"/>
      <c r="IJ86" s="103"/>
      <c r="IK86" s="103"/>
      <c r="IL86" s="103"/>
      <c r="IM86" s="103"/>
      <c r="IN86" s="103"/>
      <c r="IO86" s="103"/>
      <c r="IP86" s="103"/>
      <c r="IQ86" s="103"/>
      <c r="IR86" s="103"/>
      <c r="IS86" s="103"/>
      <c r="IT86" s="103"/>
      <c r="IU86" s="103"/>
      <c r="IV86" s="103"/>
      <c r="IW86" s="103"/>
    </row>
    <row r="87" s="104" customFormat="true" ht="17" hidden="false" customHeight="true" outlineLevel="0" collapsed="false">
      <c r="A87" s="124" t="n">
        <f aca="false">A86</f>
        <v>21</v>
      </c>
      <c r="B87" s="125" t="n">
        <v>3</v>
      </c>
      <c r="C87" s="125" t="n">
        <v>2</v>
      </c>
      <c r="D87" s="137" t="s">
        <v>32</v>
      </c>
      <c r="E87" s="102" t="n">
        <v>8</v>
      </c>
      <c r="F87" s="102"/>
      <c r="G87" s="102"/>
      <c r="H87" s="102"/>
      <c r="I87" s="102"/>
      <c r="J87" s="102"/>
      <c r="K87" s="124"/>
      <c r="L87" s="138" t="n">
        <f aca="false">IF(ISERROR(MATCH(B87,$B83:$B84,0)),IF(ISERROR(MATCH(B87,$C83:$C84,0)),IF(ISERROR(MATCH(LOOKUP(B87,$E86:$J86,$E84:$J84),$B83:$B84,0)),INDEX($M83:$M84,MATCH(LOOKUP(B87,$E86:$J86,$E84:$J84),$C83:$C84,0),1),INDEX($L83:$L84,MATCH(LOOKUP(B87,$E86:$J86,$E84:$J84),$B83:$B84,0),1)),INDEX($M83:$M84,MATCH(B87,$C83:$C84,0),1)),INDEX($L83:$L84,MATCH(B87,$B83:$B84,0),1))</f>
        <v>10</v>
      </c>
      <c r="M87" s="139" t="n">
        <f aca="false">IF(ISERROR(MATCH(C87,$B83:$B84,0)),IF(ISERROR(MATCH(C87,$C83:$C84,0)),IF(ISERROR(MATCH(LOOKUP(C87,$E86:$J86,$E84:$J84),$B83:$B84,0)),INDEX($M83:$M84,MATCH(LOOKUP(C87,$E86:$J86,$E84:$J84),$C83:$C84,0),1),INDEX($L83:$L84,MATCH(LOOKUP(C87,$E86:$J86,$E84:$J84),$B83:$B84,0),1)),INDEX($M83:$M84,MATCH(C87,$C83:$C84,0),1)),INDEX($L83:$L84,MATCH(C87,$B83:$B84,0),1))</f>
        <v>4</v>
      </c>
      <c r="N87" s="129" t="str">
        <f aca="false">IF(ISBLANK('RR page 2'!$J32),"",IF('RR page 2'!$J32="B",$B87,$C87))</f>
        <v/>
      </c>
      <c r="O87" s="130" t="n">
        <v>2</v>
      </c>
      <c r="P87" s="124" t="n">
        <f aca="false">A87</f>
        <v>21</v>
      </c>
      <c r="Q87" s="102"/>
      <c r="R87" s="131" t="str">
        <f aca="false">CONCATENATE(ADDRESS(B87+2,C87+1,4,TRUE())," ",ADDRESS(C87+2,B87+1,4))</f>
        <v>C5 D4</v>
      </c>
      <c r="S87" s="132"/>
      <c r="T87" s="102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3"/>
      <c r="FO87" s="103"/>
      <c r="FP87" s="103"/>
      <c r="FQ87" s="103"/>
      <c r="FR87" s="103"/>
      <c r="FS87" s="103"/>
      <c r="FT87" s="103"/>
      <c r="FU87" s="103"/>
      <c r="FV87" s="103"/>
      <c r="FW87" s="103"/>
      <c r="FX87" s="103"/>
      <c r="FY87" s="103"/>
      <c r="FZ87" s="103"/>
      <c r="GA87" s="103"/>
      <c r="GB87" s="103"/>
      <c r="GC87" s="103"/>
      <c r="GD87" s="103"/>
      <c r="GE87" s="103"/>
      <c r="GF87" s="103"/>
      <c r="GG87" s="103"/>
      <c r="GH87" s="103"/>
      <c r="GI87" s="103"/>
      <c r="GJ87" s="103"/>
      <c r="GK87" s="103"/>
      <c r="GL87" s="103"/>
      <c r="GM87" s="103"/>
      <c r="GN87" s="103"/>
      <c r="GO87" s="103"/>
      <c r="GP87" s="103"/>
      <c r="GQ87" s="103"/>
      <c r="GR87" s="103"/>
      <c r="GS87" s="103"/>
      <c r="GT87" s="103"/>
      <c r="GU87" s="103"/>
      <c r="GV87" s="103"/>
      <c r="GW87" s="103"/>
      <c r="GX87" s="103"/>
      <c r="GY87" s="103"/>
      <c r="GZ87" s="103"/>
      <c r="HA87" s="103"/>
      <c r="HB87" s="103"/>
      <c r="HC87" s="103"/>
      <c r="HD87" s="103"/>
      <c r="HE87" s="103"/>
      <c r="HF87" s="103"/>
      <c r="HG87" s="103"/>
      <c r="HH87" s="103"/>
      <c r="HI87" s="103"/>
      <c r="HJ87" s="103"/>
      <c r="HK87" s="103"/>
      <c r="HL87" s="103"/>
      <c r="HM87" s="103"/>
      <c r="HN87" s="103"/>
      <c r="HO87" s="103"/>
      <c r="HP87" s="103"/>
      <c r="HQ87" s="103"/>
      <c r="HR87" s="103"/>
      <c r="HS87" s="103"/>
      <c r="HT87" s="103"/>
      <c r="HU87" s="103"/>
      <c r="HV87" s="103"/>
      <c r="HW87" s="103"/>
      <c r="HX87" s="103"/>
      <c r="HY87" s="103"/>
      <c r="HZ87" s="103"/>
      <c r="IA87" s="103"/>
      <c r="IB87" s="103"/>
      <c r="IC87" s="103"/>
      <c r="ID87" s="103"/>
      <c r="IE87" s="103"/>
      <c r="IF87" s="103"/>
      <c r="IG87" s="103"/>
      <c r="IH87" s="103"/>
      <c r="II87" s="103"/>
      <c r="IJ87" s="103"/>
      <c r="IK87" s="103"/>
      <c r="IL87" s="103"/>
      <c r="IM87" s="103"/>
      <c r="IN87" s="103"/>
      <c r="IO87" s="103"/>
      <c r="IP87" s="103"/>
      <c r="IQ87" s="103"/>
      <c r="IR87" s="103"/>
      <c r="IS87" s="103"/>
      <c r="IT87" s="103"/>
      <c r="IU87" s="103"/>
      <c r="IV87" s="103"/>
      <c r="IW87" s="103"/>
    </row>
    <row r="88" s="104" customFormat="true" ht="17" hidden="false" customHeight="true" outlineLevel="0" collapsed="false">
      <c r="A88" s="124"/>
      <c r="B88" s="125"/>
      <c r="C88" s="125"/>
      <c r="D88" s="117" t="n">
        <v>0</v>
      </c>
      <c r="E88" s="102"/>
      <c r="F88" s="102"/>
      <c r="G88" s="102"/>
      <c r="H88" s="102"/>
      <c r="I88" s="102"/>
      <c r="J88" s="102"/>
      <c r="K88" s="124"/>
      <c r="L88" s="133"/>
      <c r="M88" s="134"/>
      <c r="N88" s="135"/>
      <c r="O88" s="130"/>
      <c r="P88" s="124"/>
      <c r="Q88" s="102"/>
      <c r="R88" s="136"/>
      <c r="S88" s="132"/>
      <c r="T88" s="102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  <c r="GG88" s="103"/>
      <c r="GH88" s="103"/>
      <c r="GI88" s="103"/>
      <c r="GJ88" s="103"/>
      <c r="GK88" s="103"/>
      <c r="GL88" s="103"/>
      <c r="GM88" s="103"/>
      <c r="GN88" s="103"/>
      <c r="GO88" s="103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103"/>
      <c r="HD88" s="103"/>
      <c r="HE88" s="103"/>
      <c r="HF88" s="103"/>
      <c r="HG88" s="103"/>
      <c r="HH88" s="103"/>
      <c r="HI88" s="103"/>
      <c r="HJ88" s="103"/>
      <c r="HK88" s="103"/>
      <c r="HL88" s="103"/>
      <c r="HM88" s="103"/>
      <c r="HN88" s="103"/>
      <c r="HO88" s="103"/>
      <c r="HP88" s="103"/>
      <c r="HQ88" s="103"/>
      <c r="HR88" s="103"/>
      <c r="HS88" s="103"/>
      <c r="HT88" s="103"/>
      <c r="HU88" s="103"/>
      <c r="HV88" s="103"/>
      <c r="HW88" s="103"/>
      <c r="HX88" s="103"/>
      <c r="HY88" s="103"/>
      <c r="HZ88" s="103"/>
      <c r="IA88" s="103"/>
      <c r="IB88" s="103"/>
      <c r="IC88" s="103"/>
      <c r="ID88" s="103"/>
      <c r="IE88" s="103"/>
      <c r="IF88" s="103"/>
      <c r="IG88" s="103"/>
      <c r="IH88" s="103"/>
      <c r="II88" s="103"/>
      <c r="IJ88" s="103"/>
      <c r="IK88" s="103"/>
      <c r="IL88" s="103"/>
      <c r="IM88" s="103"/>
      <c r="IN88" s="103"/>
      <c r="IO88" s="103"/>
      <c r="IP88" s="103"/>
      <c r="IQ88" s="103"/>
      <c r="IR88" s="103"/>
      <c r="IS88" s="103"/>
      <c r="IT88" s="103"/>
      <c r="IU88" s="103"/>
      <c r="IV88" s="103"/>
      <c r="IW88" s="103"/>
    </row>
    <row r="89" s="104" customFormat="true" ht="17" hidden="false" customHeight="true" outlineLevel="0" collapsed="false">
      <c r="A89" s="124" t="n">
        <f aca="false">A86+1</f>
        <v>22</v>
      </c>
      <c r="B89" s="125" t="n">
        <v>5</v>
      </c>
      <c r="C89" s="125" t="n">
        <v>2</v>
      </c>
      <c r="D89" s="137" t="s">
        <v>31</v>
      </c>
      <c r="E89" s="102" t="n">
        <v>6</v>
      </c>
      <c r="F89" s="102"/>
      <c r="G89" s="102"/>
      <c r="H89" s="102"/>
      <c r="I89" s="102"/>
      <c r="J89" s="102"/>
      <c r="K89" s="124" t="n">
        <f aca="false">A89</f>
        <v>22</v>
      </c>
      <c r="L89" s="138" t="n">
        <f aca="false">IF(ISERROR(MATCH(B89,$B86:$B87,0)),IF(ISERROR(MATCH(B89,$C86:$C87,0)),IF(ISERROR(MATCH(LOOKUP(B89,$E89:$J89,$E87:$J87),$B86:$B87,0)),INDEX($M86:$M87,MATCH(LOOKUP(B89,$E89:$J89,$E87:$J87),$C86:$C87,0),1),INDEX($L86:$L87,MATCH(LOOKUP(B89,$E89:$J89,$E87:$J87),$B86:$B87,0),1)),INDEX($M86:$M87,MATCH(B89,$C86:$C87,0),1)),INDEX($L86:$L87,MATCH(B89,$B86:$B87,0),1))</f>
        <v>6</v>
      </c>
      <c r="M89" s="139" t="n">
        <f aca="false">IF(ISERROR(MATCH(C89,$B86:$B87,0)),IF(ISERROR(MATCH(C89,$C86:$C87,0)),IF(ISERROR(MATCH(LOOKUP(C89,$E89:$J89,$E87:$J87),$B86:$B87,0)),INDEX($M86:$M87,MATCH(LOOKUP(C89,$E89:$J89,$E87:$J87),$C86:$C87,0),1),INDEX($L86:$L87,MATCH(LOOKUP(C89,$E89:$J89,$E87:$J87),$B86:$B87,0),1)),INDEX($M86:$M87,MATCH(C89,$C86:$C87,0),1)),INDEX($L86:$L87,MATCH(C89,$B86:$B87,0),1))</f>
        <v>4</v>
      </c>
      <c r="N89" s="129" t="str">
        <f aca="false">IF(ISBLANK('RR page 2'!$J34),"",IF('RR page 2'!$J34="B",$B89,$C89))</f>
        <v/>
      </c>
      <c r="O89" s="130" t="n">
        <v>1</v>
      </c>
      <c r="P89" s="124" t="n">
        <f aca="false">A89</f>
        <v>22</v>
      </c>
      <c r="Q89" s="102"/>
      <c r="R89" s="131" t="str">
        <f aca="false">CONCATENATE(ADDRESS(B89+2,C89+1,4,TRUE()),CHAR(32),ADDRESS(C89+2,B89+1,4,TRUE()))</f>
        <v>C7 F4</v>
      </c>
      <c r="S89" s="102"/>
      <c r="T89" s="102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</row>
    <row r="90" s="104" customFormat="true" ht="17" hidden="false" customHeight="true" outlineLevel="0" collapsed="false">
      <c r="A90" s="124" t="n">
        <f aca="false">A89</f>
        <v>22</v>
      </c>
      <c r="B90" s="125" t="n">
        <v>6</v>
      </c>
      <c r="C90" s="125" t="n">
        <v>3</v>
      </c>
      <c r="D90" s="137" t="s">
        <v>32</v>
      </c>
      <c r="E90" s="102" t="n">
        <v>5</v>
      </c>
      <c r="F90" s="102"/>
      <c r="G90" s="102"/>
      <c r="H90" s="102"/>
      <c r="I90" s="102"/>
      <c r="J90" s="102"/>
      <c r="K90" s="124"/>
      <c r="L90" s="138" t="n">
        <f aca="false">IF(ISERROR(MATCH(B90,$B86:$B87,0)),IF(ISERROR(MATCH(B90,$C86:$C87,0)),IF(ISERROR(MATCH(LOOKUP(B90,$E89:$J89,$E87:$J87),$B86:$B87,0)),INDEX($M86:$M87,MATCH(LOOKUP(B90,$E89:$J89,$E87:$J87),$C86:$C87,0),1),INDEX($L86:$L87,MATCH(LOOKUP(B90,$E89:$J89,$E87:$J87),$B86:$B87,0),1)),INDEX($M86:$M87,MATCH(B90,$C86:$C87,0),1)),INDEX($L86:$L87,MATCH(B90,$B86:$B87,0),1))</f>
        <v>8</v>
      </c>
      <c r="M90" s="139" t="n">
        <f aca="false">IF(ISERROR(MATCH(C90,$B86:$B87,0)),IF(ISERROR(MATCH(C90,$C86:$C87,0)),IF(ISERROR(MATCH(LOOKUP(C90,$E89:$J89,$E87:$J87),$B86:$B87,0)),INDEX($M86:$M87,MATCH(LOOKUP(C90,$E89:$J89,$E87:$J87),$C86:$C87,0),1),INDEX($L86:$L87,MATCH(LOOKUP(C90,$E89:$J89,$E87:$J87),$B86:$B87,0),1)),INDEX($M86:$M87,MATCH(C90,$C86:$C87,0),1)),INDEX($L86:$L87,MATCH(C90,$B86:$B87,0),1))</f>
        <v>10</v>
      </c>
      <c r="N90" s="129" t="str">
        <f aca="false">IF(ISBLANK('RR page 2'!$J35),"",IF('RR page 2'!$J35="B",$B90,$C90))</f>
        <v/>
      </c>
      <c r="O90" s="130" t="n">
        <v>2</v>
      </c>
      <c r="P90" s="124" t="n">
        <f aca="false">A90</f>
        <v>22</v>
      </c>
      <c r="Q90" s="102"/>
      <c r="R90" s="131" t="str">
        <f aca="false">CONCATENATE(ADDRESS(B90+2,C90+1,4,TRUE())," ",ADDRESS(C90+2,B90+1,4))</f>
        <v>D8 G5</v>
      </c>
      <c r="S90" s="132"/>
      <c r="T90" s="102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</row>
    <row r="91" s="104" customFormat="true" ht="17" hidden="false" customHeight="true" outlineLevel="0" collapsed="false">
      <c r="A91" s="124"/>
      <c r="B91" s="125"/>
      <c r="C91" s="125"/>
      <c r="D91" s="117" t="n">
        <v>0</v>
      </c>
      <c r="E91" s="102"/>
      <c r="F91" s="102"/>
      <c r="G91" s="102"/>
      <c r="H91" s="102"/>
      <c r="I91" s="102"/>
      <c r="J91" s="102"/>
      <c r="K91" s="124"/>
      <c r="L91" s="133"/>
      <c r="M91" s="134"/>
      <c r="N91" s="135"/>
      <c r="O91" s="130"/>
      <c r="P91" s="124"/>
      <c r="Q91" s="102"/>
      <c r="R91" s="136"/>
      <c r="S91" s="132"/>
      <c r="T91" s="102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103"/>
      <c r="FD91" s="103"/>
      <c r="FE91" s="103"/>
      <c r="FF91" s="103"/>
      <c r="FG91" s="103"/>
      <c r="FH91" s="103"/>
      <c r="FI91" s="103"/>
      <c r="FJ91" s="103"/>
      <c r="FK91" s="103"/>
      <c r="FL91" s="103"/>
      <c r="FM91" s="103"/>
      <c r="FN91" s="103"/>
      <c r="FO91" s="103"/>
      <c r="FP91" s="103"/>
      <c r="FQ91" s="103"/>
      <c r="FR91" s="103"/>
      <c r="FS91" s="103"/>
      <c r="FT91" s="103"/>
      <c r="FU91" s="103"/>
      <c r="FV91" s="103"/>
      <c r="FW91" s="103"/>
      <c r="FX91" s="103"/>
      <c r="FY91" s="103"/>
      <c r="FZ91" s="103"/>
      <c r="GA91" s="103"/>
      <c r="GB91" s="103"/>
      <c r="GC91" s="103"/>
      <c r="GD91" s="103"/>
      <c r="GE91" s="103"/>
      <c r="GF91" s="103"/>
      <c r="GG91" s="103"/>
      <c r="GH91" s="103"/>
      <c r="GI91" s="103"/>
      <c r="GJ91" s="103"/>
      <c r="GK91" s="103"/>
      <c r="GL91" s="103"/>
      <c r="GM91" s="103"/>
      <c r="GN91" s="103"/>
      <c r="GO91" s="103"/>
      <c r="GP91" s="103"/>
      <c r="GQ91" s="103"/>
      <c r="GR91" s="103"/>
      <c r="GS91" s="103"/>
      <c r="GT91" s="103"/>
      <c r="GU91" s="103"/>
      <c r="GV91" s="103"/>
      <c r="GW91" s="103"/>
      <c r="GX91" s="103"/>
      <c r="GY91" s="103"/>
      <c r="GZ91" s="103"/>
      <c r="HA91" s="103"/>
      <c r="HB91" s="103"/>
      <c r="HC91" s="103"/>
      <c r="HD91" s="103"/>
      <c r="HE91" s="103"/>
      <c r="HF91" s="103"/>
      <c r="HG91" s="103"/>
      <c r="HH91" s="103"/>
      <c r="HI91" s="103"/>
      <c r="HJ91" s="103"/>
      <c r="HK91" s="103"/>
      <c r="HL91" s="103"/>
      <c r="HM91" s="103"/>
      <c r="HN91" s="103"/>
      <c r="HO91" s="103"/>
      <c r="HP91" s="103"/>
      <c r="HQ91" s="103"/>
      <c r="HR91" s="103"/>
      <c r="HS91" s="103"/>
      <c r="HT91" s="103"/>
      <c r="HU91" s="103"/>
      <c r="HV91" s="103"/>
      <c r="HW91" s="103"/>
      <c r="HX91" s="103"/>
      <c r="HY91" s="103"/>
      <c r="HZ91" s="103"/>
      <c r="IA91" s="103"/>
      <c r="IB91" s="103"/>
      <c r="IC91" s="103"/>
      <c r="ID91" s="103"/>
      <c r="IE91" s="103"/>
      <c r="IF91" s="103"/>
      <c r="IG91" s="103"/>
      <c r="IH91" s="103"/>
      <c r="II91" s="103"/>
      <c r="IJ91" s="103"/>
      <c r="IK91" s="103"/>
      <c r="IL91" s="103"/>
      <c r="IM91" s="103"/>
      <c r="IN91" s="103"/>
      <c r="IO91" s="103"/>
      <c r="IP91" s="103"/>
      <c r="IQ91" s="103"/>
      <c r="IR91" s="103"/>
      <c r="IS91" s="103"/>
      <c r="IT91" s="103"/>
      <c r="IU91" s="103"/>
      <c r="IV91" s="103"/>
      <c r="IW91" s="103"/>
    </row>
    <row r="92" s="104" customFormat="true" ht="17" hidden="false" customHeight="true" outlineLevel="0" collapsed="false">
      <c r="A92" s="124" t="n">
        <f aca="false">A89+1</f>
        <v>23</v>
      </c>
      <c r="B92" s="125" t="n">
        <v>2</v>
      </c>
      <c r="C92" s="125" t="n">
        <v>1</v>
      </c>
      <c r="D92" s="137" t="s">
        <v>31</v>
      </c>
      <c r="E92" s="102" t="n">
        <v>1</v>
      </c>
      <c r="F92" s="102"/>
      <c r="G92" s="102"/>
      <c r="H92" s="102"/>
      <c r="I92" s="102"/>
      <c r="J92" s="102"/>
      <c r="K92" s="124" t="n">
        <f aca="false">A92</f>
        <v>23</v>
      </c>
      <c r="L92" s="138" t="n">
        <f aca="false">IF(ISERROR(MATCH(B92,$B89:$B90,0)),IF(ISERROR(MATCH(B92,$C89:$C90,0)),IF(ISERROR(MATCH(LOOKUP(B92,$E92:$J92,$E90:$J90),$B89:$B90,0)),INDEX($M89:$M90,MATCH(LOOKUP(B92,$E92:$J92,$E90:$J90),$C89:$C90,0),1),INDEX($L89:$L90,MATCH(LOOKUP(B92,$E92:$J92,$E90:$J90),$B89:$B90,0),1)),INDEX($M89:$M90,MATCH(B92,$C89:$C90,0),1)),INDEX($L89:$L90,MATCH(B92,$B89:$B90,0),1))</f>
        <v>4</v>
      </c>
      <c r="M92" s="139" t="n">
        <f aca="false">IF(ISERROR(MATCH(C92,$B89:$B90,0)),IF(ISERROR(MATCH(C92,$C89:$C90,0)),IF(ISERROR(MATCH(LOOKUP(C92,$E92:$J92,$E90:$J90),$B89:$B90,0)),INDEX($M89:$M90,MATCH(LOOKUP(C92,$E92:$J92,$E90:$J90),$C89:$C90,0),1),INDEX($L89:$L90,MATCH(LOOKUP(C92,$E92:$J92,$E90:$J90),$B89:$B90,0),1)),INDEX($M89:$M90,MATCH(C92,$C89:$C90,0),1)),INDEX($L89:$L90,MATCH(C92,$B89:$B90,0),1))</f>
        <v>6</v>
      </c>
      <c r="N92" s="129" t="str">
        <f aca="false">IF(ISBLANK('RR page 2'!$J37),"",IF('RR page 2'!$J37="B",$B92,$C92))</f>
        <v/>
      </c>
      <c r="O92" s="130" t="n">
        <v>1</v>
      </c>
      <c r="P92" s="124" t="n">
        <f aca="false">A92</f>
        <v>23</v>
      </c>
      <c r="Q92" s="102"/>
      <c r="R92" s="131" t="str">
        <f aca="false">CONCATENATE(ADDRESS(B92+2,C92+1,4,TRUE()),CHAR(32),ADDRESS(C92+2,B92+1,4,TRUE()))</f>
        <v>B4 C3</v>
      </c>
      <c r="S92" s="102"/>
      <c r="T92" s="102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  <c r="GG92" s="103"/>
      <c r="GH92" s="103"/>
      <c r="GI92" s="103"/>
      <c r="GJ92" s="103"/>
      <c r="GK92" s="103"/>
      <c r="GL92" s="103"/>
      <c r="GM92" s="103"/>
      <c r="GN92" s="103"/>
      <c r="GO92" s="103"/>
      <c r="GP92" s="103"/>
      <c r="GQ92" s="103"/>
      <c r="GR92" s="103"/>
      <c r="GS92" s="103"/>
      <c r="GT92" s="103"/>
      <c r="GU92" s="103"/>
      <c r="GV92" s="103"/>
      <c r="GW92" s="103"/>
      <c r="GX92" s="103"/>
      <c r="GY92" s="103"/>
      <c r="GZ92" s="103"/>
      <c r="HA92" s="103"/>
      <c r="HB92" s="103"/>
      <c r="HC92" s="103"/>
      <c r="HD92" s="103"/>
      <c r="HE92" s="103"/>
      <c r="HF92" s="103"/>
      <c r="HG92" s="103"/>
      <c r="HH92" s="103"/>
      <c r="HI92" s="103"/>
      <c r="HJ92" s="103"/>
      <c r="HK92" s="103"/>
      <c r="HL92" s="103"/>
      <c r="HM92" s="103"/>
      <c r="HN92" s="103"/>
      <c r="HO92" s="103"/>
      <c r="HP92" s="103"/>
      <c r="HQ92" s="103"/>
      <c r="HR92" s="103"/>
      <c r="HS92" s="103"/>
      <c r="HT92" s="103"/>
      <c r="HU92" s="103"/>
      <c r="HV92" s="103"/>
      <c r="HW92" s="103"/>
      <c r="HX92" s="103"/>
      <c r="HY92" s="103"/>
      <c r="HZ92" s="103"/>
      <c r="IA92" s="103"/>
      <c r="IB92" s="103"/>
      <c r="IC92" s="103"/>
      <c r="ID92" s="103"/>
      <c r="IE92" s="103"/>
      <c r="IF92" s="103"/>
      <c r="IG92" s="103"/>
      <c r="IH92" s="103"/>
      <c r="II92" s="103"/>
      <c r="IJ92" s="103"/>
      <c r="IK92" s="103"/>
      <c r="IL92" s="103"/>
      <c r="IM92" s="103"/>
      <c r="IN92" s="103"/>
      <c r="IO92" s="103"/>
      <c r="IP92" s="103"/>
      <c r="IQ92" s="103"/>
      <c r="IR92" s="103"/>
      <c r="IS92" s="103"/>
      <c r="IT92" s="103"/>
      <c r="IU92" s="103"/>
      <c r="IV92" s="103"/>
      <c r="IW92" s="103"/>
    </row>
    <row r="93" s="104" customFormat="true" ht="17" hidden="false" customHeight="true" outlineLevel="0" collapsed="false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29"/>
      <c r="O93" s="102"/>
      <c r="P93" s="102"/>
      <c r="Q93" s="102"/>
      <c r="R93" s="102"/>
      <c r="S93" s="102"/>
      <c r="T93" s="102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3"/>
      <c r="EE93" s="103"/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3"/>
      <c r="EQ93" s="103"/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3"/>
      <c r="FC93" s="103"/>
      <c r="FD93" s="103"/>
      <c r="FE93" s="103"/>
      <c r="FF93" s="103"/>
      <c r="FG93" s="103"/>
      <c r="FH93" s="103"/>
      <c r="FI93" s="103"/>
      <c r="FJ93" s="103"/>
      <c r="FK93" s="103"/>
      <c r="FL93" s="103"/>
      <c r="FM93" s="103"/>
      <c r="FN93" s="103"/>
      <c r="FO93" s="103"/>
      <c r="FP93" s="103"/>
      <c r="FQ93" s="103"/>
      <c r="FR93" s="103"/>
      <c r="FS93" s="103"/>
      <c r="FT93" s="103"/>
      <c r="FU93" s="103"/>
      <c r="FV93" s="103"/>
      <c r="FW93" s="103"/>
      <c r="FX93" s="103"/>
      <c r="FY93" s="103"/>
      <c r="FZ93" s="103"/>
      <c r="GA93" s="103"/>
      <c r="GB93" s="103"/>
      <c r="GC93" s="103"/>
      <c r="GD93" s="103"/>
      <c r="GE93" s="103"/>
      <c r="GF93" s="103"/>
      <c r="GG93" s="103"/>
      <c r="GH93" s="103"/>
      <c r="GI93" s="103"/>
      <c r="GJ93" s="103"/>
      <c r="GK93" s="103"/>
      <c r="GL93" s="103"/>
      <c r="GM93" s="103"/>
      <c r="GN93" s="103"/>
      <c r="GO93" s="103"/>
      <c r="GP93" s="103"/>
      <c r="GQ93" s="103"/>
      <c r="GR93" s="103"/>
      <c r="GS93" s="103"/>
      <c r="GT93" s="103"/>
      <c r="GU93" s="103"/>
      <c r="GV93" s="103"/>
      <c r="GW93" s="103"/>
      <c r="GX93" s="103"/>
      <c r="GY93" s="103"/>
      <c r="GZ93" s="103"/>
      <c r="HA93" s="103"/>
      <c r="HB93" s="103"/>
      <c r="HC93" s="103"/>
      <c r="HD93" s="103"/>
      <c r="HE93" s="103"/>
      <c r="HF93" s="103"/>
      <c r="HG93" s="103"/>
      <c r="HH93" s="103"/>
      <c r="HI93" s="103"/>
      <c r="HJ93" s="103"/>
      <c r="HK93" s="103"/>
      <c r="HL93" s="103"/>
      <c r="HM93" s="103"/>
      <c r="HN93" s="103"/>
      <c r="HO93" s="103"/>
      <c r="HP93" s="103"/>
      <c r="HQ93" s="103"/>
      <c r="HR93" s="103"/>
      <c r="HS93" s="103"/>
      <c r="HT93" s="103"/>
      <c r="HU93" s="103"/>
      <c r="HV93" s="103"/>
      <c r="HW93" s="103"/>
      <c r="HX93" s="103"/>
      <c r="HY93" s="103"/>
      <c r="HZ93" s="103"/>
      <c r="IA93" s="103"/>
      <c r="IB93" s="103"/>
      <c r="IC93" s="103"/>
      <c r="ID93" s="103"/>
      <c r="IE93" s="103"/>
      <c r="IF93" s="103"/>
      <c r="IG93" s="103"/>
      <c r="IH93" s="103"/>
      <c r="II93" s="103"/>
      <c r="IJ93" s="103"/>
      <c r="IK93" s="103"/>
      <c r="IL93" s="103"/>
      <c r="IM93" s="103"/>
      <c r="IN93" s="103"/>
      <c r="IO93" s="103"/>
      <c r="IP93" s="103"/>
      <c r="IQ93" s="103"/>
      <c r="IR93" s="103"/>
      <c r="IS93" s="103"/>
      <c r="IT93" s="103"/>
      <c r="IU93" s="103"/>
      <c r="IV93" s="103"/>
      <c r="IW93" s="103"/>
    </row>
    <row r="94" customFormat="false" ht="15.2" hidden="false" customHeight="true" outlineLevel="0" collapsed="false">
      <c r="A94" s="142"/>
      <c r="B94" s="142"/>
      <c r="C94" s="142"/>
      <c r="D94" s="143"/>
      <c r="E94" s="143"/>
      <c r="F94" s="143"/>
      <c r="G94" s="143"/>
      <c r="H94" s="87"/>
      <c r="I94" s="87"/>
      <c r="J94" s="87"/>
      <c r="K94" s="87"/>
      <c r="L94" s="87"/>
      <c r="M94" s="87"/>
      <c r="N94" s="143"/>
      <c r="O94" s="143"/>
      <c r="P94" s="143"/>
      <c r="Q94" s="87"/>
      <c r="R94" s="87"/>
      <c r="S94" s="87"/>
      <c r="T94" s="87"/>
    </row>
    <row r="95" customFormat="false" ht="26.1" hidden="false" customHeight="true" outlineLevel="0" collapsed="false">
      <c r="A95" s="144" t="s">
        <v>39</v>
      </c>
      <c r="B95" s="144"/>
      <c r="C95" s="144"/>
      <c r="D95" s="145" t="s">
        <v>40</v>
      </c>
      <c r="E95" s="145"/>
      <c r="F95" s="145"/>
      <c r="G95" s="145"/>
      <c r="H95" s="146"/>
      <c r="I95" s="87"/>
      <c r="J95" s="87"/>
      <c r="K95" s="87"/>
      <c r="L95" s="87"/>
      <c r="M95" s="147"/>
      <c r="N95" s="148" t="s">
        <v>41</v>
      </c>
      <c r="O95" s="148"/>
      <c r="P95" s="148"/>
      <c r="Q95" s="146"/>
      <c r="R95" s="87"/>
      <c r="S95" s="87"/>
      <c r="T95" s="87"/>
    </row>
    <row r="96" customFormat="false" ht="15.2" hidden="false" customHeight="true" outlineLevel="0" collapsed="false">
      <c r="A96" s="149" t="n">
        <v>10</v>
      </c>
      <c r="B96" s="149"/>
      <c r="C96" s="149"/>
      <c r="D96" s="150" t="n">
        <f aca="false">SUM($D$26:$D$85)</f>
        <v>0</v>
      </c>
      <c r="E96" s="150"/>
      <c r="F96" s="150"/>
      <c r="G96" s="150"/>
      <c r="H96" s="146"/>
      <c r="I96" s="87"/>
      <c r="J96" s="87"/>
      <c r="K96" s="87"/>
      <c r="L96" s="87"/>
      <c r="M96" s="147"/>
      <c r="N96" s="151" t="n">
        <f aca="false">COUNT($N$26:$N$93)</f>
        <v>0</v>
      </c>
      <c r="O96" s="151"/>
      <c r="P96" s="151"/>
      <c r="Q96" s="146"/>
      <c r="R96" s="87"/>
      <c r="S96" s="87"/>
      <c r="T96" s="87"/>
    </row>
    <row r="97" customFormat="false" ht="17" hidden="false" customHeight="true" outlineLevel="0" collapsed="false">
      <c r="A97" s="152"/>
      <c r="B97" s="153" t="n">
        <v>1</v>
      </c>
      <c r="C97" s="153" t="n">
        <v>2</v>
      </c>
      <c r="D97" s="154" t="n">
        <v>3</v>
      </c>
      <c r="E97" s="154" t="n">
        <v>4</v>
      </c>
      <c r="F97" s="154" t="n">
        <v>5</v>
      </c>
      <c r="G97" s="154" t="n">
        <v>6</v>
      </c>
      <c r="H97" s="106" t="n">
        <v>7</v>
      </c>
      <c r="I97" s="106" t="n">
        <v>8</v>
      </c>
      <c r="J97" s="106" t="n">
        <v>9</v>
      </c>
      <c r="K97" s="106" t="n">
        <v>10</v>
      </c>
      <c r="L97" s="87"/>
      <c r="M97" s="87"/>
      <c r="N97" s="155"/>
      <c r="O97" s="155" t="n">
        <f aca="false">A96*(A96-1)/2</f>
        <v>45</v>
      </c>
      <c r="P97" s="155"/>
      <c r="Q97" s="107"/>
      <c r="R97" s="107"/>
      <c r="S97" s="107"/>
      <c r="T97" s="107"/>
    </row>
    <row r="98" customFormat="false" ht="17" hidden="false" customHeight="true" outlineLevel="0" collapsed="false">
      <c r="A98" s="106" t="n">
        <v>1</v>
      </c>
      <c r="B98" s="107"/>
      <c r="C98" s="107"/>
      <c r="D98" s="107"/>
      <c r="E98" s="156" t="s">
        <v>42</v>
      </c>
      <c r="F98" s="107"/>
      <c r="G98" s="157" t="s">
        <v>42</v>
      </c>
      <c r="H98" s="107"/>
      <c r="I98" s="156" t="s">
        <v>43</v>
      </c>
      <c r="K98" s="157" t="s">
        <v>43</v>
      </c>
      <c r="L98" s="87"/>
      <c r="N98" s="0"/>
      <c r="O98" s="0"/>
      <c r="P98" s="0"/>
      <c r="Q98" s="0"/>
      <c r="R98" s="0"/>
      <c r="S98" s="0"/>
      <c r="T98" s="0"/>
      <c r="U98" s="0"/>
      <c r="V98" s="0"/>
      <c r="W98" s="0"/>
    </row>
    <row r="99" customFormat="false" ht="17" hidden="false" customHeight="true" outlineLevel="0" collapsed="false">
      <c r="A99" s="106" t="n">
        <f aca="false">A98+1</f>
        <v>2</v>
      </c>
      <c r="B99" s="107"/>
      <c r="C99" s="107"/>
      <c r="D99" s="107"/>
      <c r="E99" s="156" t="s">
        <v>44</v>
      </c>
      <c r="F99" s="107"/>
      <c r="G99" s="156" t="s">
        <v>45</v>
      </c>
      <c r="H99" s="107"/>
      <c r="I99" s="156" t="s">
        <v>44</v>
      </c>
      <c r="K99" s="157" t="s">
        <v>45</v>
      </c>
      <c r="L99" s="87"/>
      <c r="N99" s="0"/>
      <c r="O99" s="0"/>
      <c r="P99" s="0"/>
      <c r="Q99" s="0"/>
      <c r="R99" s="0"/>
      <c r="S99" s="0"/>
      <c r="T99" s="0"/>
      <c r="U99" s="0"/>
      <c r="V99" s="0"/>
      <c r="W99" s="0"/>
    </row>
    <row r="100" customFormat="false" ht="17" hidden="false" customHeight="true" outlineLevel="0" collapsed="false">
      <c r="A100" s="158" t="n">
        <f aca="false">A99+1</f>
        <v>3</v>
      </c>
      <c r="B100" s="107"/>
      <c r="C100" s="107"/>
      <c r="D100" s="107"/>
      <c r="E100" s="157" t="s">
        <v>46</v>
      </c>
      <c r="F100" s="107"/>
      <c r="G100" s="156" t="s">
        <v>47</v>
      </c>
      <c r="H100" s="107"/>
      <c r="I100" s="157" t="s">
        <v>47</v>
      </c>
      <c r="K100" s="156" t="s">
        <v>46</v>
      </c>
      <c r="L100" s="87"/>
      <c r="N100" s="0"/>
      <c r="O100" s="0"/>
      <c r="P100" s="0"/>
      <c r="Q100" s="0"/>
      <c r="R100" s="0"/>
      <c r="S100" s="0"/>
      <c r="T100" s="0"/>
      <c r="U100" s="0"/>
      <c r="V100" s="0"/>
      <c r="W100" s="0"/>
    </row>
    <row r="101" customFormat="false" ht="17" hidden="false" customHeight="true" outlineLevel="0" collapsed="false">
      <c r="A101" s="158" t="n">
        <f aca="false">A100+1</f>
        <v>4</v>
      </c>
      <c r="B101" s="107"/>
      <c r="C101" s="107"/>
      <c r="D101" s="156" t="s">
        <v>48</v>
      </c>
      <c r="E101" s="107"/>
      <c r="F101" s="157" t="s">
        <v>48</v>
      </c>
      <c r="G101" s="107"/>
      <c r="H101" s="156" t="s">
        <v>49</v>
      </c>
      <c r="J101" s="157" t="s">
        <v>49</v>
      </c>
      <c r="L101" s="87"/>
      <c r="N101" s="0"/>
      <c r="O101" s="0"/>
      <c r="P101" s="0"/>
      <c r="Q101" s="0"/>
      <c r="R101" s="0"/>
      <c r="S101" s="0"/>
      <c r="T101" s="0"/>
      <c r="U101" s="0"/>
      <c r="V101" s="0"/>
      <c r="W101" s="0"/>
    </row>
    <row r="102" customFormat="false" ht="17" hidden="false" customHeight="true" outlineLevel="0" collapsed="false">
      <c r="A102" s="158" t="n">
        <f aca="false">A101+1</f>
        <v>5</v>
      </c>
      <c r="B102" s="107"/>
      <c r="C102" s="107"/>
      <c r="D102" s="156" t="s">
        <v>50</v>
      </c>
      <c r="E102" s="107"/>
      <c r="F102" s="156" t="s">
        <v>51</v>
      </c>
      <c r="G102" s="107"/>
      <c r="H102" s="157" t="s">
        <v>50</v>
      </c>
      <c r="J102" s="157" t="s">
        <v>51</v>
      </c>
      <c r="L102" s="87"/>
      <c r="N102" s="0"/>
      <c r="O102" s="0"/>
      <c r="P102" s="0"/>
      <c r="Q102" s="0"/>
      <c r="R102" s="0"/>
      <c r="S102" s="0"/>
      <c r="T102" s="0"/>
      <c r="U102" s="0"/>
      <c r="V102" s="0"/>
      <c r="W102" s="0"/>
    </row>
    <row r="103" customFormat="false" ht="17" hidden="false" customHeight="true" outlineLevel="0" collapsed="false">
      <c r="A103" s="158" t="n">
        <f aca="false">A102+1</f>
        <v>6</v>
      </c>
      <c r="B103" s="107"/>
      <c r="C103" s="107"/>
      <c r="D103" s="157" t="s">
        <v>52</v>
      </c>
      <c r="E103" s="107"/>
      <c r="F103" s="156" t="s">
        <v>53</v>
      </c>
      <c r="G103" s="0"/>
      <c r="H103" s="157" t="s">
        <v>53</v>
      </c>
      <c r="J103" s="156" t="s">
        <v>52</v>
      </c>
      <c r="L103" s="87"/>
      <c r="N103" s="0"/>
      <c r="O103" s="0"/>
      <c r="P103" s="0"/>
      <c r="Q103" s="0"/>
      <c r="R103" s="0"/>
      <c r="S103" s="0"/>
      <c r="T103" s="0"/>
      <c r="U103" s="0"/>
      <c r="V103" s="0"/>
      <c r="W103" s="0"/>
    </row>
    <row r="104" customFormat="false" ht="17" hidden="false" customHeight="true" outlineLevel="0" collapsed="false">
      <c r="A104" s="158" t="n">
        <f aca="false">A103+1</f>
        <v>7</v>
      </c>
      <c r="B104" s="0"/>
      <c r="C104" s="156" t="s">
        <v>54</v>
      </c>
      <c r="D104" s="0"/>
      <c r="E104" s="156" t="s">
        <v>55</v>
      </c>
      <c r="F104" s="107"/>
      <c r="G104" s="157" t="s">
        <v>54</v>
      </c>
      <c r="H104" s="107"/>
      <c r="J104" s="157" t="s">
        <v>55</v>
      </c>
      <c r="L104" s="87"/>
      <c r="N104" s="0"/>
      <c r="O104" s="0"/>
      <c r="P104" s="0"/>
      <c r="Q104" s="0"/>
      <c r="R104" s="0"/>
      <c r="S104" s="0"/>
      <c r="T104" s="0"/>
      <c r="U104" s="0"/>
      <c r="V104" s="0"/>
      <c r="W104" s="0"/>
    </row>
    <row r="105" customFormat="false" ht="17" hidden="false" customHeight="true" outlineLevel="0" collapsed="false">
      <c r="A105" s="158" t="n">
        <f aca="false">A104+1</f>
        <v>8</v>
      </c>
      <c r="B105" s="107"/>
      <c r="C105" s="156" t="s">
        <v>56</v>
      </c>
      <c r="D105" s="107"/>
      <c r="E105" s="157" t="s">
        <v>56</v>
      </c>
      <c r="F105" s="107"/>
      <c r="G105" s="156" t="s">
        <v>57</v>
      </c>
      <c r="H105" s="107"/>
      <c r="J105" s="157" t="s">
        <v>57</v>
      </c>
      <c r="L105" s="87"/>
      <c r="N105" s="0"/>
      <c r="O105" s="0"/>
      <c r="P105" s="0"/>
      <c r="Q105" s="0"/>
      <c r="R105" s="0"/>
      <c r="S105" s="0"/>
      <c r="T105" s="0"/>
      <c r="U105" s="0"/>
      <c r="V105" s="0"/>
      <c r="W105" s="0"/>
    </row>
    <row r="106" customFormat="false" ht="17" hidden="false" customHeight="true" outlineLevel="0" collapsed="false">
      <c r="A106" s="158" t="n">
        <f aca="false">A105+1</f>
        <v>9</v>
      </c>
      <c r="B106" s="156" t="s">
        <v>58</v>
      </c>
      <c r="C106" s="107"/>
      <c r="D106" s="107"/>
      <c r="E106" s="156" t="s">
        <v>59</v>
      </c>
      <c r="F106" s="0"/>
      <c r="G106" s="0"/>
      <c r="H106" s="157" t="s">
        <v>59</v>
      </c>
      <c r="I106" s="156" t="s">
        <v>58</v>
      </c>
      <c r="L106" s="87"/>
      <c r="N106" s="0"/>
      <c r="O106" s="0"/>
      <c r="P106" s="0"/>
      <c r="Q106" s="0"/>
      <c r="R106" s="0"/>
      <c r="S106" s="0"/>
      <c r="T106" s="0"/>
      <c r="U106" s="0"/>
      <c r="V106" s="0"/>
      <c r="W106" s="0"/>
    </row>
    <row r="107" customFormat="false" ht="17" hidden="false" customHeight="true" outlineLevel="0" collapsed="false">
      <c r="A107" s="158" t="n">
        <f aca="false">A106+1</f>
        <v>10</v>
      </c>
      <c r="B107" s="156" t="s">
        <v>60</v>
      </c>
      <c r="C107" s="0"/>
      <c r="D107" s="0"/>
      <c r="E107" s="157" t="s">
        <v>60</v>
      </c>
      <c r="F107" s="0"/>
      <c r="G107" s="0"/>
      <c r="H107" s="159" t="s">
        <v>61</v>
      </c>
      <c r="I107" s="160" t="s">
        <v>61</v>
      </c>
      <c r="L107" s="87"/>
      <c r="N107" s="0"/>
      <c r="O107" s="0"/>
      <c r="P107" s="0"/>
      <c r="Q107" s="0"/>
      <c r="R107" s="0"/>
      <c r="S107" s="0"/>
      <c r="T107" s="0"/>
      <c r="U107" s="0"/>
      <c r="V107" s="0"/>
      <c r="W107" s="0"/>
    </row>
    <row r="108" customFormat="false" ht="17" hidden="false" customHeight="true" outlineLevel="0" collapsed="false">
      <c r="A108" s="158" t="n">
        <f aca="false">A107+1</f>
        <v>11</v>
      </c>
      <c r="B108" s="156" t="s">
        <v>62</v>
      </c>
      <c r="C108" s="107"/>
      <c r="D108" s="157" t="s">
        <v>62</v>
      </c>
      <c r="E108" s="107"/>
      <c r="F108" s="156" t="s">
        <v>63</v>
      </c>
      <c r="G108" s="107"/>
      <c r="H108" s="107"/>
      <c r="K108" s="157" t="s">
        <v>63</v>
      </c>
      <c r="L108" s="87"/>
      <c r="N108" s="0"/>
      <c r="O108" s="0"/>
      <c r="P108" s="0"/>
      <c r="Q108" s="0"/>
      <c r="R108" s="0"/>
      <c r="S108" s="0"/>
      <c r="T108" s="0"/>
      <c r="U108" s="0"/>
      <c r="V108" s="0"/>
      <c r="W108" s="0"/>
    </row>
    <row r="109" customFormat="false" ht="17" hidden="false" customHeight="true" outlineLevel="0" collapsed="false">
      <c r="A109" s="158" t="n">
        <f aca="false">A108+1</f>
        <v>12</v>
      </c>
      <c r="B109" s="107"/>
      <c r="C109" s="107"/>
      <c r="D109" s="157" t="s">
        <v>64</v>
      </c>
      <c r="E109" s="0"/>
      <c r="F109" s="159" t="s">
        <v>65</v>
      </c>
      <c r="G109" s="160" t="s">
        <v>65</v>
      </c>
      <c r="H109" s="107"/>
      <c r="I109" s="107"/>
      <c r="J109" s="0"/>
      <c r="K109" s="156" t="s">
        <v>64</v>
      </c>
      <c r="L109" s="87"/>
      <c r="N109" s="0"/>
      <c r="O109" s="0"/>
      <c r="P109" s="0"/>
      <c r="Q109" s="0"/>
      <c r="R109" s="0"/>
      <c r="S109" s="0"/>
      <c r="T109" s="0"/>
      <c r="U109" s="0"/>
      <c r="V109" s="0"/>
      <c r="W109" s="0"/>
    </row>
    <row r="110" customFormat="false" ht="17" hidden="false" customHeight="true" outlineLevel="0" collapsed="false">
      <c r="A110" s="158" t="n">
        <f aca="false">A109+1</f>
        <v>13</v>
      </c>
      <c r="B110" s="157" t="s">
        <v>66</v>
      </c>
      <c r="C110" s="107"/>
      <c r="D110" s="107"/>
      <c r="E110" s="107"/>
      <c r="F110" s="107"/>
      <c r="G110" s="159" t="s">
        <v>67</v>
      </c>
      <c r="H110" s="160" t="s">
        <v>67</v>
      </c>
      <c r="I110" s="0"/>
      <c r="J110" s="0"/>
      <c r="K110" s="156" t="s">
        <v>66</v>
      </c>
      <c r="L110" s="87"/>
      <c r="N110" s="0"/>
      <c r="O110" s="0"/>
      <c r="P110" s="0"/>
      <c r="Q110" s="0"/>
      <c r="R110" s="0"/>
      <c r="S110" s="0"/>
      <c r="T110" s="0"/>
      <c r="U110" s="0"/>
      <c r="V110" s="0"/>
      <c r="W110" s="0"/>
    </row>
    <row r="111" customFormat="false" ht="17" hidden="false" customHeight="true" outlineLevel="0" collapsed="false">
      <c r="A111" s="158" t="n">
        <f aca="false">A110+1</f>
        <v>14</v>
      </c>
      <c r="B111" s="156" t="s">
        <v>68</v>
      </c>
      <c r="C111" s="107"/>
      <c r="D111" s="107"/>
      <c r="E111" s="107"/>
      <c r="F111" s="107"/>
      <c r="G111" s="157" t="s">
        <v>68</v>
      </c>
      <c r="H111" s="156" t="s">
        <v>69</v>
      </c>
      <c r="K111" s="157" t="s">
        <v>69</v>
      </c>
      <c r="L111" s="87"/>
      <c r="N111" s="0"/>
      <c r="O111" s="0"/>
      <c r="P111" s="0"/>
      <c r="Q111" s="0"/>
      <c r="R111" s="0"/>
      <c r="S111" s="0"/>
      <c r="T111" s="0"/>
      <c r="U111" s="0"/>
      <c r="V111" s="0"/>
      <c r="W111" s="0"/>
    </row>
    <row r="112" customFormat="false" ht="17" hidden="false" customHeight="true" outlineLevel="0" collapsed="false">
      <c r="A112" s="158" t="n">
        <f aca="false">A111+1</f>
        <v>15</v>
      </c>
      <c r="B112" s="157" t="s">
        <v>70</v>
      </c>
      <c r="C112" s="156" t="s">
        <v>71</v>
      </c>
      <c r="D112" s="107"/>
      <c r="E112" s="107"/>
      <c r="F112" s="107"/>
      <c r="G112" s="107"/>
      <c r="H112" s="157" t="s">
        <v>71</v>
      </c>
      <c r="J112" s="156" t="s">
        <v>70</v>
      </c>
      <c r="L112" s="87"/>
      <c r="N112" s="0"/>
      <c r="O112" s="0"/>
      <c r="P112" s="0"/>
      <c r="Q112" s="0"/>
      <c r="R112" s="0"/>
      <c r="S112" s="0"/>
      <c r="T112" s="0"/>
      <c r="U112" s="0"/>
      <c r="V112" s="0"/>
      <c r="W112" s="0"/>
    </row>
    <row r="113" customFormat="false" ht="17" hidden="false" customHeight="true" outlineLevel="0" collapsed="false">
      <c r="A113" s="161" t="n">
        <f aca="false">A112+1</f>
        <v>16</v>
      </c>
      <c r="C113" s="157" t="s">
        <v>72</v>
      </c>
      <c r="D113" s="156" t="s">
        <v>73</v>
      </c>
      <c r="E113" s="107"/>
      <c r="F113" s="107"/>
      <c r="G113" s="107"/>
      <c r="H113" s="0"/>
      <c r="I113" s="157" t="s">
        <v>73</v>
      </c>
      <c r="J113" s="156" t="s">
        <v>72</v>
      </c>
      <c r="N113" s="0"/>
      <c r="O113" s="0"/>
      <c r="P113" s="0"/>
      <c r="Q113" s="0"/>
      <c r="R113" s="0"/>
      <c r="S113" s="0"/>
      <c r="T113" s="0"/>
      <c r="U113" s="0"/>
      <c r="V113" s="0"/>
      <c r="W113" s="0"/>
    </row>
    <row r="114" customFormat="false" ht="17" hidden="false" customHeight="true" outlineLevel="0" collapsed="false">
      <c r="A114" s="161" t="n">
        <f aca="false">A113+1</f>
        <v>17</v>
      </c>
      <c r="C114" s="157" t="s">
        <v>74</v>
      </c>
      <c r="D114" s="159" t="s">
        <v>75</v>
      </c>
      <c r="E114" s="160" t="s">
        <v>75</v>
      </c>
      <c r="F114" s="107"/>
      <c r="G114" s="107"/>
      <c r="H114" s="0"/>
      <c r="I114" s="156" t="s">
        <v>74</v>
      </c>
      <c r="N114" s="0"/>
      <c r="O114" s="0"/>
      <c r="P114" s="0"/>
      <c r="Q114" s="0"/>
      <c r="R114" s="0"/>
      <c r="S114" s="0"/>
      <c r="T114" s="0"/>
      <c r="U114" s="0"/>
      <c r="V114" s="0"/>
      <c r="W114" s="0"/>
    </row>
    <row r="115" customFormat="false" ht="17" hidden="false" customHeight="true" outlineLevel="0" collapsed="false">
      <c r="A115" s="161" t="n">
        <f aca="false">A114+1</f>
        <v>18</v>
      </c>
      <c r="B115" s="157" t="s">
        <v>76</v>
      </c>
      <c r="E115" s="159" t="s">
        <v>77</v>
      </c>
      <c r="F115" s="160" t="s">
        <v>77</v>
      </c>
      <c r="H115" s="156" t="s">
        <v>76</v>
      </c>
      <c r="N115" s="0"/>
      <c r="O115" s="0"/>
      <c r="P115" s="0"/>
      <c r="Q115" s="0"/>
      <c r="R115" s="0"/>
      <c r="S115" s="0"/>
      <c r="T115" s="0"/>
      <c r="U115" s="0"/>
      <c r="V115" s="0"/>
      <c r="W115" s="0"/>
    </row>
    <row r="116" customFormat="false" ht="17" hidden="false" customHeight="true" outlineLevel="0" collapsed="false">
      <c r="A116" s="161" t="n">
        <f aca="false">A115+1</f>
        <v>19</v>
      </c>
      <c r="B116" s="156" t="s">
        <v>78</v>
      </c>
      <c r="F116" s="157" t="s">
        <v>78</v>
      </c>
      <c r="J116" s="159" t="s">
        <v>79</v>
      </c>
      <c r="K116" s="160" t="s">
        <v>79</v>
      </c>
      <c r="N116" s="0"/>
      <c r="O116" s="0"/>
      <c r="P116" s="0"/>
      <c r="Q116" s="0"/>
      <c r="R116" s="0"/>
      <c r="S116" s="0"/>
      <c r="T116" s="0"/>
      <c r="U116" s="0"/>
      <c r="V116" s="0"/>
      <c r="W116" s="0"/>
    </row>
    <row r="117" customFormat="false" ht="17" hidden="false" customHeight="true" outlineLevel="0" collapsed="false">
      <c r="A117" s="161" t="n">
        <f aca="false">A116+1</f>
        <v>20</v>
      </c>
      <c r="C117" s="157" t="s">
        <v>80</v>
      </c>
      <c r="D117" s="0"/>
      <c r="E117" s="0"/>
      <c r="F117" s="107"/>
      <c r="G117" s="107"/>
      <c r="H117" s="107"/>
      <c r="I117" s="160" t="s">
        <v>81</v>
      </c>
      <c r="J117" s="160" t="s">
        <v>81</v>
      </c>
      <c r="K117" s="156" t="s">
        <v>80</v>
      </c>
      <c r="N117" s="0"/>
      <c r="O117" s="0"/>
      <c r="P117" s="0"/>
      <c r="Q117" s="0"/>
      <c r="R117" s="0"/>
      <c r="S117" s="0"/>
      <c r="T117" s="0"/>
      <c r="U117" s="0"/>
      <c r="V117" s="0"/>
      <c r="W117" s="0"/>
    </row>
    <row r="118" customFormat="false" ht="17" hidden="false" customHeight="true" outlineLevel="0" collapsed="false">
      <c r="A118" s="161" t="n">
        <f aca="false">A117+1</f>
        <v>21</v>
      </c>
      <c r="B118" s="0"/>
      <c r="C118" s="159" t="s">
        <v>82</v>
      </c>
      <c r="D118" s="160" t="s">
        <v>82</v>
      </c>
      <c r="E118" s="158"/>
      <c r="F118" s="156" t="s">
        <v>83</v>
      </c>
      <c r="G118" s="0"/>
      <c r="H118" s="0"/>
      <c r="I118" s="156" t="s">
        <v>83</v>
      </c>
      <c r="N118" s="0"/>
      <c r="O118" s="0"/>
      <c r="P118" s="0"/>
      <c r="Q118" s="0"/>
      <c r="R118" s="0"/>
      <c r="S118" s="0"/>
      <c r="T118" s="0"/>
      <c r="U118" s="0"/>
      <c r="V118" s="0"/>
      <c r="W118" s="0"/>
    </row>
    <row r="119" customFormat="false" ht="17" hidden="false" customHeight="true" outlineLevel="0" collapsed="false">
      <c r="A119" s="161" t="n">
        <f aca="false">A118+1</f>
        <v>22</v>
      </c>
      <c r="B119" s="0"/>
      <c r="C119" s="156" t="s">
        <v>84</v>
      </c>
      <c r="D119" s="156" t="s">
        <v>85</v>
      </c>
      <c r="E119" s="0"/>
      <c r="F119" s="157" t="s">
        <v>84</v>
      </c>
      <c r="G119" s="157" t="s">
        <v>85</v>
      </c>
      <c r="H119" s="107"/>
      <c r="I119" s="0"/>
      <c r="N119" s="0"/>
      <c r="O119" s="0"/>
      <c r="P119" s="0"/>
      <c r="Q119" s="0"/>
      <c r="R119" s="0"/>
      <c r="S119" s="0"/>
      <c r="T119" s="0"/>
      <c r="U119" s="0"/>
      <c r="V119" s="0"/>
      <c r="W119" s="0"/>
    </row>
    <row r="120" customFormat="false" ht="17" hidden="false" customHeight="true" outlineLevel="0" collapsed="false">
      <c r="A120" s="161" t="n">
        <f aca="false">A119+1</f>
        <v>23</v>
      </c>
      <c r="B120" s="159" t="s">
        <v>86</v>
      </c>
      <c r="C120" s="160" t="s">
        <v>86</v>
      </c>
      <c r="N120" s="0"/>
      <c r="O120" s="0"/>
      <c r="P120" s="0"/>
      <c r="Q120" s="0"/>
      <c r="R120" s="0"/>
      <c r="S120" s="0"/>
      <c r="T120" s="0"/>
      <c r="U120" s="0"/>
      <c r="V120" s="0"/>
      <c r="W120" s="0"/>
    </row>
    <row r="121" customFormat="false" ht="18.7" hidden="false" customHeight="true" outlineLevel="0" collapsed="false">
      <c r="IN121" s="0"/>
      <c r="IO121" s="0"/>
      <c r="IP121" s="0"/>
      <c r="IQ121" s="0"/>
      <c r="IR121" s="0"/>
      <c r="IS121" s="0"/>
      <c r="IT121" s="0"/>
      <c r="IU121" s="0"/>
      <c r="IV121" s="0"/>
      <c r="IW121" s="0"/>
    </row>
  </sheetData>
  <mergeCells count="9">
    <mergeCell ref="B25:C25"/>
    <mergeCell ref="E25:I25"/>
    <mergeCell ref="L25:M25"/>
    <mergeCell ref="A95:C95"/>
    <mergeCell ref="D95:G95"/>
    <mergeCell ref="N95:P95"/>
    <mergeCell ref="A96:C96"/>
    <mergeCell ref="D96:G96"/>
    <mergeCell ref="N96:P96"/>
  </mergeCells>
  <printOptions headings="false" gridLines="false" gridLinesSet="true" horizontalCentered="false" verticalCentered="false"/>
  <pageMargins left="1" right="1" top="0.984027777777778" bottom="0.984027777777778" header="0.511805555555555" footer="0.277777777777778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2019-06-01T10:40:38Z</dcterms:created>
  <dc:creator/>
  <dc:description/>
  <dc:language>fr-FR</dc:language>
  <cp:lastModifiedBy>Jean-Pierre Cordonnier</cp:lastModifiedBy>
  <dcterms:modified xsi:type="dcterms:W3CDTF">2019-06-19T11:35:04Z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