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rticipants" sheetId="1" state="visible" r:id="rId2"/>
    <sheet name="RR page 1" sheetId="2" state="visible" r:id="rId3"/>
    <sheet name="RR page 2" sheetId="3" state="visible" r:id="rId4"/>
    <sheet name="Résultats" sheetId="4" state="visible" r:id="rId5"/>
    <sheet name="Classement" sheetId="5" state="visible" r:id="rId6"/>
    <sheet name="Calculs" sheetId="6" state="hidden" r:id="rId7"/>
  </sheets>
  <definedNames>
    <definedName function="false" hidden="false" localSheetId="0" name="_xlnm.Print_Area" vbProcedure="false">Participants!$A$1:$G$14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<sst xmlns="http://schemas.openxmlformats.org/spreadsheetml/2006/main" count="363" uniqueCount="87">
  <si>
    <t xml:space="preserve">Classement WS du</t>
  </si>
  <si>
    <t xml:space="preserve">10 équipages - 6 bateaux - 1 RR</t>
  </si>
  <si>
    <t xml:space="preserve"> ← à mettre à jour</t>
  </si>
  <si>
    <t xml:space="preserve">Remplir les cellules grisées</t>
  </si>
  <si>
    <t xml:space="preserve">Rang</t>
  </si>
  <si>
    <t xml:space="preserve">Nom</t>
  </si>
  <si>
    <t xml:space="preserve">N°</t>
  </si>
  <si>
    <t xml:space="preserve">Barreur</t>
  </si>
  <si>
    <t xml:space="preserve">Round-Robin</t>
  </si>
  <si>
    <t xml:space="preserve">FLIGHT</t>
  </si>
  <si>
    <t xml:space="preserve">MATCH</t>
  </si>
  <si>
    <t xml:space="preserve">BARREUR BLEU</t>
  </si>
  <si>
    <t xml:space="preserve">Vs</t>
  </si>
  <si>
    <t xml:space="preserve">BARREUR JAUNE </t>
  </si>
  <si>
    <t xml:space="preserve">VNQR.</t>
  </si>
  <si>
    <t xml:space="preserve">Round Robin (suite &amp; fin)</t>
  </si>
  <si>
    <t xml:space="preserve">RESULTATS</t>
  </si>
  <si>
    <t xml:space="preserve">Pénalités</t>
  </si>
  <si>
    <t xml:space="preserve">TOTAL</t>
  </si>
  <si>
    <t xml:space="preserve">G/C (%)</t>
  </si>
  <si>
    <t xml:space="preserve">PLACE</t>
  </si>
  <si>
    <t xml:space="preserve">Classement du RR</t>
  </si>
  <si>
    <t xml:space="preserve">Place</t>
  </si>
  <si>
    <t xml:space="preserve">Points</t>
  </si>
  <si>
    <t xml:space="preserve">Edition du : </t>
  </si>
  <si>
    <t xml:space="preserve">le Président du Comité de Course</t>
  </si>
  <si>
    <t xml:space="preserve">10 Equipages - 4 Bateaux</t>
  </si>
  <si>
    <t xml:space="preserve">Match</t>
  </si>
  <si>
    <t xml:space="preserve">U1</t>
  </si>
  <si>
    <t xml:space="preserve">U2</t>
  </si>
  <si>
    <t xml:space="preserve">Flight</t>
  </si>
  <si>
    <t xml:space="preserve">in</t>
  </si>
  <si>
    <t xml:space="preserve">out</t>
  </si>
  <si>
    <t xml:space="preserve">Flights</t>
  </si>
  <si>
    <t xml:space="preserve">Teams</t>
  </si>
  <si>
    <t xml:space="preserve">Changes</t>
  </si>
  <si>
    <t xml:space="preserve">Boats</t>
  </si>
  <si>
    <t xml:space="preserve">Results</t>
  </si>
  <si>
    <t xml:space="preserve">départ &gt;&gt;&gt;&gt;&gt;</t>
  </si>
  <si>
    <t xml:space="preserve">Nombre d’équipages</t>
  </si>
  <si>
    <t xml:space="preserve">Nombre de Changements de Bateau</t>
  </si>
  <si>
    <t xml:space="preserve">Nombre de Courses courues</t>
  </si>
  <si>
    <t xml:space="preserve">6-4</t>
  </si>
  <si>
    <t xml:space="preserve">10-8</t>
  </si>
  <si>
    <t xml:space="preserve">8-4</t>
  </si>
  <si>
    <t xml:space="preserve">10-6</t>
  </si>
  <si>
    <t xml:space="preserve">4-10</t>
  </si>
  <si>
    <t xml:space="preserve">8-6</t>
  </si>
  <si>
    <t xml:space="preserve">5-3</t>
  </si>
  <si>
    <t xml:space="preserve">9-7</t>
  </si>
  <si>
    <t xml:space="preserve">7-3</t>
  </si>
  <si>
    <t xml:space="preserve">9-5</t>
  </si>
  <si>
    <t xml:space="preserve">3-9</t>
  </si>
  <si>
    <t xml:space="preserve">7-5</t>
  </si>
  <si>
    <t xml:space="preserve">6-2</t>
  </si>
  <si>
    <t xml:space="preserve">9-4</t>
  </si>
  <si>
    <t xml:space="preserve">4-2</t>
  </si>
  <si>
    <t xml:space="preserve">9-6</t>
  </si>
  <si>
    <t xml:space="preserve">1-8</t>
  </si>
  <si>
    <t xml:space="preserve">7-4</t>
  </si>
  <si>
    <t xml:space="preserve">4-1</t>
  </si>
  <si>
    <t xml:space="preserve">8-7</t>
  </si>
  <si>
    <t xml:space="preserve">3-1</t>
  </si>
  <si>
    <t xml:space="preserve">10-5</t>
  </si>
  <si>
    <t xml:space="preserve">3-10</t>
  </si>
  <si>
    <t xml:space="preserve">6-5</t>
  </si>
  <si>
    <t xml:space="preserve">1-10</t>
  </si>
  <si>
    <t xml:space="preserve">7-6</t>
  </si>
  <si>
    <t xml:space="preserve">6-1</t>
  </si>
  <si>
    <t xml:space="preserve">10-7</t>
  </si>
  <si>
    <t xml:space="preserve">1-9</t>
  </si>
  <si>
    <t xml:space="preserve">7-2</t>
  </si>
  <si>
    <t xml:space="preserve">2-9</t>
  </si>
  <si>
    <t xml:space="preserve">8-3</t>
  </si>
  <si>
    <t xml:space="preserve">2-8</t>
  </si>
  <si>
    <t xml:space="preserve">4-3</t>
  </si>
  <si>
    <t xml:space="preserve">1-7</t>
  </si>
  <si>
    <t xml:space="preserve">5-4</t>
  </si>
  <si>
    <t xml:space="preserve">5-1</t>
  </si>
  <si>
    <t xml:space="preserve">10-9</t>
  </si>
  <si>
    <t xml:space="preserve">2-10</t>
  </si>
  <si>
    <t xml:space="preserve">9-8</t>
  </si>
  <si>
    <t xml:space="preserve">3-2</t>
  </si>
  <si>
    <t xml:space="preserve">8-5</t>
  </si>
  <si>
    <t xml:space="preserve">5-2</t>
  </si>
  <si>
    <t xml:space="preserve">6-3</t>
  </si>
  <si>
    <t xml:space="preserve">2-1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</si>
</sst>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#,##0.00"/>
    <numFmt numFmtId="169" formatCode="General"/>
  </numFmts>
  <fonts count="1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i val="true"/>
      <sz val="9"/>
      <color rgb="FFFF7D78"/>
      <name val="Arial"/>
      <family val="0"/>
      <charset val="1"/>
    </font>
    <font>
      <sz val="11"/>
      <color rgb="FFFF7D78"/>
      <name val="Arial"/>
      <family val="0"/>
      <charset val="1"/>
    </font>
    <font>
      <i val="true"/>
      <sz val="11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i val="true"/>
      <sz val="12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i val="true"/>
      <sz val="13"/>
      <color rgb="FF000000"/>
      <name val="Arial"/>
      <family val="0"/>
      <charset val="1"/>
    </font>
    <font>
      <i val="true"/>
      <sz val="9"/>
      <color rgb="FF000000"/>
      <name val="Arial"/>
      <family val="0"/>
      <charset val="1"/>
    </font>
    <font>
      <sz val="10"/>
      <color rgb="FF000000"/>
      <name val="Times New Roman"/>
      <family val="0"/>
      <charset val="1"/>
    </font>
    <font>
      <i val="true"/>
      <sz val="11"/>
      <color rgb="FF000000"/>
      <name val="Times New Roman"/>
      <family val="0"/>
      <charset val="1"/>
    </font>
    <font>
      <b val="true"/>
      <i val="true"/>
      <sz val="10"/>
      <color rgb="FF000000"/>
      <name val="Arial"/>
      <family val="0"/>
      <charset val="1"/>
    </font>
    <font>
      <i val="true"/>
      <sz val="10"/>
      <color rgb="FF000000"/>
      <name val="Arial"/>
      <family val="0"/>
      <charset val="1"/>
    </font>
    <font>
      <i val="true"/>
      <sz val="10"/>
      <color rgb="FFAB1500"/>
      <name val="Arial"/>
      <family val="0"/>
      <charset val="1"/>
    </font>
    <font>
      <b val="true"/>
      <i val="true"/>
      <sz val="10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EAEAEA"/>
        <bgColor rgb="FFEDEDED"/>
      </patternFill>
    </fill>
    <fill>
      <patternFill patternType="solid">
        <fgColor rgb="FFEDEDED"/>
        <bgColor rgb="FFEAEAEA"/>
      </patternFill>
    </fill>
    <fill>
      <patternFill patternType="solid">
        <fgColor rgb="FFAEFCFE"/>
        <bgColor rgb="FFEAEAEA"/>
      </patternFill>
    </fill>
    <fill>
      <patternFill patternType="solid">
        <fgColor rgb="FFFEF69A"/>
        <bgColor rgb="FFEDEDED"/>
      </patternFill>
    </fill>
    <fill>
      <patternFill patternType="solid">
        <fgColor rgb="FFCCCCCC"/>
        <bgColor rgb="FFBFBFBF"/>
      </patternFill>
    </fill>
    <fill>
      <patternFill patternType="solid">
        <fgColor rgb="FFD9D9D9"/>
        <bgColor rgb="FFCCCCCC"/>
      </patternFill>
    </fill>
    <fill>
      <patternFill patternType="solid">
        <fgColor rgb="FFBFBFBF"/>
        <bgColor rgb="FFCCCCCC"/>
      </patternFill>
    </fill>
  </fills>
  <borders count="65">
    <border diagonalUp="false" diagonalDown="false">
      <left/>
      <right/>
      <top/>
      <bottom/>
      <diagonal/>
    </border>
    <border diagonalUp="false" diagonalDown="false">
      <left/>
      <right style="thin">
        <color rgb="FFFEFFFF"/>
      </right>
      <top/>
      <bottom style="thin">
        <color rgb="FFFEFFFF"/>
      </bottom>
      <diagonal/>
    </border>
    <border diagonalUp="false" diagonalDown="false">
      <left style="thin">
        <color rgb="FFFEFFFF"/>
      </left>
      <right style="thin">
        <color rgb="FFFEFFFF"/>
      </right>
      <top/>
      <bottom style="thin">
        <color rgb="FFFEFFFF"/>
      </bottom>
      <diagonal/>
    </border>
    <border diagonalUp="false" diagonalDown="false">
      <left style="thin">
        <color rgb="FFFEFFFF"/>
      </left>
      <right/>
      <top/>
      <bottom style="thin">
        <color rgb="FFFEFFFF"/>
      </bottom>
      <diagonal/>
    </border>
    <border diagonalUp="false" diagonalDown="false">
      <left/>
      <right style="thin">
        <color rgb="FFFEFFFF"/>
      </right>
      <top style="thin">
        <color rgb="FFFEFFFF"/>
      </top>
      <bottom style="thin">
        <color rgb="FFFEFFFF"/>
      </bottom>
      <diagonal/>
    </border>
    <border diagonalUp="false" diagonalDown="false">
      <left style="thin">
        <color rgb="FFFEFFFF"/>
      </left>
      <right style="thin">
        <color rgb="FFFEFFFF"/>
      </right>
      <top style="thin">
        <color rgb="FFFEFFFF"/>
      </top>
      <bottom style="thin">
        <color rgb="FF515151"/>
      </bottom>
      <diagonal/>
    </border>
    <border diagonalUp="false" diagonalDown="false">
      <left style="thin">
        <color rgb="FFFEFFFF"/>
      </left>
      <right/>
      <top style="thin">
        <color rgb="FFFEFFFF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FE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/>
      <diagonal/>
    </border>
    <border diagonalUp="false" diagonalDown="false">
      <left/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/>
      <top/>
      <bottom/>
      <diagonal/>
    </border>
    <border diagonalUp="false" diagonalDown="false">
      <left/>
      <right style="thin">
        <color rgb="FF515151"/>
      </right>
      <top/>
      <bottom/>
      <diagonal/>
    </border>
    <border diagonalUp="false" diagonalDown="false">
      <left style="thin">
        <color rgb="FF515151"/>
      </left>
      <right/>
      <top/>
      <bottom style="thin">
        <color rgb="FF515151"/>
      </bottom>
      <diagonal/>
    </border>
    <border diagonalUp="false" diagonalDown="false">
      <left/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FE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EFFFF"/>
      </top>
      <bottom style="thin">
        <color rgb="FFFEFFFF"/>
      </bottom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>
        <color rgb="FF515151"/>
      </right>
      <top/>
      <bottom style="medium">
        <color rgb="FF515151"/>
      </bottom>
      <diagonal/>
    </border>
    <border diagonalUp="false" diagonalDown="false">
      <left style="medium">
        <color rgb="FF515151"/>
      </left>
      <right style="thin">
        <color rgb="FF3F3F3F"/>
      </right>
      <top style="medium"/>
      <bottom style="medium">
        <color rgb="FF515151"/>
      </bottom>
      <diagonal/>
    </border>
    <border diagonalUp="false" diagonalDown="false">
      <left style="thin">
        <color rgb="FF3F3F3F"/>
      </left>
      <right style="thin">
        <color rgb="FF3F3F3F"/>
      </right>
      <top style="medium"/>
      <bottom style="medium"/>
      <diagonal/>
    </border>
    <border diagonalUp="false" diagonalDown="false">
      <left style="thin">
        <color rgb="FF3F3F3F"/>
      </left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>
        <color rgb="FF515151"/>
      </bottom>
      <diagonal/>
    </border>
    <border diagonalUp="false" diagonalDown="false">
      <left style="medium"/>
      <right style="thin">
        <color rgb="FF3F3F3F"/>
      </right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>
        <color rgb="FFFEFFFF"/>
      </right>
      <top style="medium">
        <color rgb="FF515151"/>
      </top>
      <bottom style="thin">
        <color rgb="FF7C7C7C"/>
      </bottom>
      <diagonal/>
    </border>
    <border diagonalUp="false" diagonalDown="false">
      <left style="medium">
        <color rgb="FF515151"/>
      </left>
      <right style="thin">
        <color rgb="FF7C7C7C"/>
      </right>
      <top style="medium">
        <color rgb="FF515151"/>
      </top>
      <bottom style="thin">
        <color rgb="FF3F3F3F"/>
      </bottom>
      <diagonal/>
    </border>
    <border diagonalUp="false" diagonalDown="false">
      <left style="thin">
        <color rgb="FF7C7C7C"/>
      </left>
      <right style="thin">
        <color rgb="FF7C7C7C"/>
      </right>
      <top style="medium"/>
      <bottom style="thin">
        <color rgb="FF3F3F3F"/>
      </bottom>
      <diagonal/>
    </border>
    <border diagonalUp="false" diagonalDown="false">
      <left style="thin">
        <color rgb="FF7C7C7C"/>
      </left>
      <right style="medium">
        <color rgb="FF515151"/>
      </right>
      <top style="medium"/>
      <bottom style="thin">
        <color rgb="FF3F3F3F"/>
      </bottom>
      <diagonal/>
    </border>
    <border diagonalUp="false" diagonalDown="false">
      <left style="medium">
        <color rgb="FF515151"/>
      </left>
      <right style="medium">
        <color rgb="FF515151"/>
      </right>
      <top style="medium">
        <color rgb="FF515151"/>
      </top>
      <bottom style="thin">
        <color rgb="FF3F3F3F"/>
      </bottom>
      <diagonal/>
    </border>
    <border diagonalUp="false" diagonalDown="false">
      <left style="medium">
        <color rgb="FF515151"/>
      </left>
      <right style="thin">
        <color rgb="FF3F3F3F"/>
      </right>
      <top style="medium"/>
      <bottom style="thin">
        <color rgb="FF3F3F3F"/>
      </bottom>
      <diagonal/>
    </border>
    <border diagonalUp="false" diagonalDown="false">
      <left style="thin">
        <color rgb="FF3F3F3F"/>
      </left>
      <right style="thin">
        <color rgb="FF3F3F3F"/>
      </right>
      <top style="medium"/>
      <bottom style="thin">
        <color rgb="FF3F3F3F"/>
      </bottom>
      <diagonal/>
    </border>
    <border diagonalUp="false" diagonalDown="false">
      <left style="thin">
        <color rgb="FF3F3F3F"/>
      </left>
      <right style="medium"/>
      <top style="medium"/>
      <bottom style="thin">
        <color rgb="FF3F3F3F"/>
      </bottom>
      <diagonal/>
    </border>
    <border diagonalUp="false" diagonalDown="false">
      <left style="medium"/>
      <right style="thin">
        <color rgb="FFFEFFFF"/>
      </right>
      <top style="thin">
        <color rgb="FF7C7C7C"/>
      </top>
      <bottom style="thin">
        <color rgb="FF3F3F3F"/>
      </bottom>
      <diagonal/>
    </border>
    <border diagonalUp="false" diagonalDown="false">
      <left style="medium"/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>
        <color rgb="FF3F3F3F"/>
      </left>
      <right style="medium"/>
      <top style="thin">
        <color rgb="FF3F3F3F"/>
      </top>
      <bottom style="thin">
        <color rgb="FF3F3F3F"/>
      </bottom>
      <diagonal/>
    </border>
    <border diagonalUp="false" diagonalDown="false">
      <left style="medium"/>
      <right style="medium">
        <color rgb="FF515151"/>
      </right>
      <top style="thin">
        <color rgb="FF3F3F3F"/>
      </top>
      <bottom style="thin">
        <color rgb="FF3F3F3F"/>
      </bottom>
      <diagonal/>
    </border>
    <border diagonalUp="false" diagonalDown="false">
      <left style="medium">
        <color rgb="FF51515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medium"/>
      <right style="thin">
        <color rgb="FFFEFFFF"/>
      </right>
      <top style="thin">
        <color rgb="FF3F3F3F"/>
      </top>
      <bottom style="thin">
        <color rgb="FF3F3F3F"/>
      </bottom>
      <diagonal/>
    </border>
    <border diagonalUp="false" diagonalDown="false">
      <left style="medium"/>
      <right style="medium"/>
      <top style="thin">
        <color rgb="FF3F3F3F"/>
      </top>
      <bottom style="thin">
        <color rgb="FF3F3F3F"/>
      </bottom>
      <diagonal/>
    </border>
    <border diagonalUp="false" diagonalDown="false">
      <left style="medium"/>
      <right style="thin">
        <color rgb="FFFEFFFF"/>
      </right>
      <top style="thin">
        <color rgb="FF3F3F3F"/>
      </top>
      <bottom style="medium">
        <color rgb="FF515151"/>
      </bottom>
      <diagonal/>
    </border>
    <border diagonalUp="false" diagonalDown="false">
      <left style="medium"/>
      <right style="thin">
        <color rgb="FF3F3F3F"/>
      </right>
      <top style="thin">
        <color rgb="FF3F3F3F"/>
      </top>
      <bottom style="medium">
        <color rgb="FF515151"/>
      </bottom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medium">
        <color rgb="FF515151"/>
      </bottom>
      <diagonal/>
    </border>
    <border diagonalUp="false" diagonalDown="false">
      <left style="thin">
        <color rgb="FF3F3F3F"/>
      </left>
      <right style="medium">
        <color rgb="FF515151"/>
      </right>
      <top style="thin">
        <color rgb="FF3F3F3F"/>
      </top>
      <bottom style="medium">
        <color rgb="FF515151"/>
      </bottom>
      <diagonal/>
    </border>
    <border diagonalUp="false" diagonalDown="false">
      <left style="medium">
        <color rgb="FF515151"/>
      </left>
      <right style="medium">
        <color rgb="FF515151"/>
      </right>
      <top style="thin">
        <color rgb="FF3F3F3F"/>
      </top>
      <bottom style="medium">
        <color rgb="FF515151"/>
      </bottom>
      <diagonal/>
    </border>
    <border diagonalUp="false" diagonalDown="false">
      <left style="medium">
        <color rgb="FF515151"/>
      </left>
      <right style="thin">
        <color rgb="FF3F3F3F"/>
      </right>
      <top style="thin">
        <color rgb="FF3F3F3F"/>
      </top>
      <bottom style="medium">
        <color rgb="FF515151"/>
      </bottom>
      <diagonal/>
    </border>
    <border diagonalUp="false" diagonalDown="false">
      <left style="thin">
        <color rgb="FF3F3F3F"/>
      </left>
      <right style="medium"/>
      <top style="thin">
        <color rgb="FF3F3F3F"/>
      </top>
      <bottom style="medium"/>
      <diagonal/>
    </border>
    <border diagonalUp="false" diagonalDown="false">
      <left/>
      <right/>
      <top style="medium">
        <color rgb="FF515151"/>
      </top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/>
      <diagonal/>
    </border>
    <border diagonalUp="false" diagonalDown="false">
      <left style="thin">
        <color rgb="FF515151"/>
      </left>
      <right style="thin">
        <color rgb="FF515151"/>
      </right>
      <top/>
      <bottom style="thin"/>
      <diagonal/>
    </border>
    <border diagonalUp="false" diagonalDown="false">
      <left/>
      <right/>
      <top/>
      <bottom style="thin">
        <color rgb="FF7C7C7C"/>
      </bottom>
      <diagonal/>
    </border>
    <border diagonalUp="false" diagonalDown="false">
      <left/>
      <right/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7C7C7C"/>
      </right>
      <top style="thin">
        <color rgb="FF7C7C7C"/>
      </top>
      <bottom/>
      <diagonal/>
    </border>
    <border diagonalUp="false" diagonalDown="false">
      <left style="thin">
        <color rgb="FF7C7C7C"/>
      </left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 style="thin">
        <color rgb="FF7C7C7C"/>
      </right>
      <top/>
      <bottom style="thin">
        <color rgb="FF7C7C7C"/>
      </bottom>
      <diagonal/>
    </border>
    <border diagonalUp="false" diagonalDown="false">
      <left style="thin">
        <color rgb="FF7C7C7C"/>
      </left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/>
      <bottom style="thin">
        <color rgb="FF515151"/>
      </bottom>
      <diagonal/>
    </border>
    <border diagonalUp="false" diagonalDown="false">
      <left/>
      <right/>
      <top style="thin">
        <color rgb="FF7C7C7C"/>
      </top>
      <bottom/>
      <diagonal/>
    </border>
    <border diagonalUp="false" diagonalDown="false">
      <left/>
      <right/>
      <top style="thin">
        <color rgb="FF515151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2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8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5" fontId="4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2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7" fontId="7" fillId="0" borderId="2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7" fontId="7" fillId="0" borderId="2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2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7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4" fillId="7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3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3" borderId="3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0" fillId="0" borderId="2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0" fillId="0" borderId="2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2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0" borderId="3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7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4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3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7" fillId="0" borderId="4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4" fillId="3" borderId="4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7" fillId="0" borderId="4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7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4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5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169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12" fillId="0" borderId="5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5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top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5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8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8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0" borderId="5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1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5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0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5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5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5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0" fillId="0" borderId="6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0" fillId="0" borderId="6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6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E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C7C7C"/>
      <rgbColor rgb="FF9999FF"/>
      <rgbColor rgb="FF993366"/>
      <rgbColor rgb="FFEDEDED"/>
      <rgbColor rgb="FFAEFCFE"/>
      <rgbColor rgb="FF660066"/>
      <rgbColor rgb="FFFF7D78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AEAEA"/>
      <rgbColor rgb="FFD9D9D9"/>
      <rgbColor rgb="FFFEF69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15151"/>
      <rgbColor rgb="FF969696"/>
      <rgbColor rgb="FF003366"/>
      <rgbColor rgb="FF339966"/>
      <rgbColor rgb="FF003300"/>
      <rgbColor rgb="FF333300"/>
      <rgbColor rgb="FFAB15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4"/>
  <sheetViews>
    <sheetView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3" activeCellId="0" sqref="A3"/>
    </sheetView>
  </sheetViews>
  <sheetFormatPr defaultRowHeight="12.75" zeroHeight="false" outlineLevelRow="0" outlineLevelCol="0"/>
  <cols>
    <col collapsed="false" customWidth="true" hidden="false" outlineLevel="0" max="1" min="1" style="1" width="4.44"/>
    <col collapsed="false" customWidth="true" hidden="false" outlineLevel="0" max="2" min="2" style="1" width="6.2"/>
    <col collapsed="false" customWidth="true" hidden="false" outlineLevel="0" max="3" min="3" style="1" width="28.31"/>
    <col collapsed="false" customWidth="true" hidden="false" outlineLevel="0" max="5" min="4" style="1" width="1.35"/>
    <col collapsed="false" customWidth="true" hidden="false" outlineLevel="0" max="6" min="6" style="1" width="6.2"/>
    <col collapsed="false" customWidth="true" hidden="false" outlineLevel="0" max="7" min="7" style="1" width="28.31"/>
    <col collapsed="false" customWidth="true" hidden="false" outlineLevel="0" max="257" min="8" style="1" width="4.44"/>
    <col collapsed="false" customWidth="true" hidden="false" outlineLevel="0" max="1025" min="258" style="0" width="4.44"/>
  </cols>
  <sheetData>
    <row r="1" customFormat="false" ht="153" hidden="false" customHeight="true" outlineLevel="0" collapsed="false"/>
    <row r="2" customFormat="false" ht="15.75" hidden="false" customHeight="true" outlineLevel="0" collapsed="false">
      <c r="A2" s="2" t="s">
        <v>0</v>
      </c>
      <c r="B2" s="2"/>
      <c r="C2" s="2"/>
      <c r="D2" s="3"/>
      <c r="E2" s="3"/>
      <c r="F2" s="4" t="s">
        <v>1</v>
      </c>
      <c r="G2" s="5"/>
    </row>
    <row r="3" customFormat="false" ht="16.35" hidden="false" customHeight="true" outlineLevel="0" collapsed="false">
      <c r="A3" s="6" t="n">
        <v>42293</v>
      </c>
      <c r="B3" s="6"/>
      <c r="C3" s="7" t="s">
        <v>2</v>
      </c>
      <c r="D3" s="8"/>
      <c r="E3" s="8"/>
      <c r="F3" s="9" t="s">
        <v>3</v>
      </c>
      <c r="G3" s="9"/>
    </row>
    <row r="4" customFormat="false" ht="16.7" hidden="false" customHeight="true" outlineLevel="0" collapsed="false">
      <c r="A4" s="10"/>
      <c r="B4" s="11" t="s">
        <v>4</v>
      </c>
      <c r="C4" s="11" t="s">
        <v>5</v>
      </c>
      <c r="D4" s="12"/>
      <c r="E4" s="13"/>
      <c r="F4" s="11" t="s">
        <v>6</v>
      </c>
      <c r="G4" s="11" t="s">
        <v>7</v>
      </c>
    </row>
    <row r="5" customFormat="false" ht="16.7" hidden="false" customHeight="true" outlineLevel="0" collapsed="false">
      <c r="A5" s="14" t="n">
        <v>1</v>
      </c>
      <c r="B5" s="15"/>
      <c r="C5" s="15"/>
      <c r="D5" s="16"/>
      <c r="E5" s="17"/>
      <c r="F5" s="18"/>
      <c r="G5" s="19" t="str">
        <f aca="false">IF(ISBLANK($C5),"",$C5)</f>
        <v/>
      </c>
    </row>
    <row r="6" customFormat="false" ht="16.7" hidden="false" customHeight="true" outlineLevel="0" collapsed="false">
      <c r="A6" s="14" t="n">
        <v>2</v>
      </c>
      <c r="B6" s="15"/>
      <c r="C6" s="15"/>
      <c r="D6" s="20"/>
      <c r="E6" s="21"/>
      <c r="F6" s="18"/>
      <c r="G6" s="19" t="str">
        <f aca="false">IF(ISBLANK($C6),"",$C6)</f>
        <v/>
      </c>
    </row>
    <row r="7" customFormat="false" ht="16.7" hidden="false" customHeight="true" outlineLevel="0" collapsed="false">
      <c r="A7" s="14" t="n">
        <v>3</v>
      </c>
      <c r="B7" s="15"/>
      <c r="C7" s="15"/>
      <c r="D7" s="20"/>
      <c r="E7" s="21"/>
      <c r="F7" s="18"/>
      <c r="G7" s="19" t="str">
        <f aca="false">IF(ISBLANK($C7),"",$C7)</f>
        <v/>
      </c>
    </row>
    <row r="8" customFormat="false" ht="16.7" hidden="false" customHeight="true" outlineLevel="0" collapsed="false">
      <c r="A8" s="14" t="n">
        <v>4</v>
      </c>
      <c r="B8" s="15"/>
      <c r="C8" s="15"/>
      <c r="D8" s="20"/>
      <c r="E8" s="21"/>
      <c r="F8" s="22"/>
      <c r="G8" s="19" t="str">
        <f aca="false">IF(ISBLANK($C8),"",$C8)</f>
        <v/>
      </c>
    </row>
    <row r="9" customFormat="false" ht="16.7" hidden="false" customHeight="true" outlineLevel="0" collapsed="false">
      <c r="A9" s="14" t="n">
        <v>5</v>
      </c>
      <c r="B9" s="15"/>
      <c r="C9" s="15"/>
      <c r="D9" s="20"/>
      <c r="E9" s="21"/>
      <c r="F9" s="18"/>
      <c r="G9" s="19" t="str">
        <f aca="false">IF(ISBLANK($C9),"",$C9)</f>
        <v/>
      </c>
    </row>
    <row r="10" customFormat="false" ht="16.7" hidden="false" customHeight="true" outlineLevel="0" collapsed="false">
      <c r="A10" s="14" t="n">
        <v>6</v>
      </c>
      <c r="B10" s="15"/>
      <c r="C10" s="15"/>
      <c r="D10" s="20"/>
      <c r="E10" s="21"/>
      <c r="F10" s="22"/>
      <c r="G10" s="19" t="str">
        <f aca="false">IF(ISBLANK($C10),"",$C10)</f>
        <v/>
      </c>
    </row>
    <row r="11" customFormat="false" ht="16.7" hidden="false" customHeight="true" outlineLevel="0" collapsed="false">
      <c r="A11" s="14" t="n">
        <v>7</v>
      </c>
      <c r="B11" s="15"/>
      <c r="C11" s="15"/>
      <c r="D11" s="20"/>
      <c r="E11" s="21"/>
      <c r="F11" s="18"/>
      <c r="G11" s="19" t="str">
        <f aca="false">IF(ISBLANK($C11),"",$C11)</f>
        <v/>
      </c>
    </row>
    <row r="12" customFormat="false" ht="16.7" hidden="false" customHeight="true" outlineLevel="0" collapsed="false">
      <c r="A12" s="14" t="n">
        <v>8</v>
      </c>
      <c r="B12" s="15"/>
      <c r="C12" s="15"/>
      <c r="D12" s="20"/>
      <c r="E12" s="21"/>
      <c r="F12" s="22"/>
      <c r="G12" s="19" t="str">
        <f aca="false">IF(ISBLANK($C12),"",$C12)</f>
        <v/>
      </c>
    </row>
    <row r="13" customFormat="false" ht="16.7" hidden="false" customHeight="true" outlineLevel="0" collapsed="false">
      <c r="A13" s="14" t="n">
        <v>9</v>
      </c>
      <c r="B13" s="15"/>
      <c r="C13" s="15"/>
      <c r="D13" s="20"/>
      <c r="E13" s="21"/>
      <c r="F13" s="18"/>
      <c r="G13" s="19" t="str">
        <f aca="false">IF(ISBLANK($C13),"",$C13)</f>
        <v/>
      </c>
    </row>
    <row r="14" customFormat="false" ht="16.7" hidden="false" customHeight="true" outlineLevel="0" collapsed="false">
      <c r="A14" s="14" t="n">
        <v>10</v>
      </c>
      <c r="B14" s="15"/>
      <c r="C14" s="15"/>
      <c r="D14" s="23"/>
      <c r="E14" s="24"/>
      <c r="F14" s="22"/>
      <c r="G14" s="19" t="str">
        <f aca="false">IF(ISBLANK($C14),"",$C14)</f>
        <v/>
      </c>
    </row>
  </sheetData>
  <sheetProtection sheet="true" objects="true" scenarios="true" selectLockedCells="true"/>
  <mergeCells count="3">
    <mergeCell ref="A2:C2"/>
    <mergeCell ref="A3:B3"/>
    <mergeCell ref="F3:G3"/>
  </mergeCells>
  <printOptions headings="false" gridLines="false" gridLinesSet="true" horizontalCentered="false" verticalCentered="false"/>
  <pageMargins left="1" right="1" top="0.984027777777778" bottom="0.2777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RowHeight="12.75" zeroHeight="false" outlineLevelRow="0" outlineLevelCol="0"/>
  <cols>
    <col collapsed="false" customWidth="true" hidden="false" outlineLevel="0" max="2" min="1" style="1" width="7.65"/>
    <col collapsed="false" customWidth="true" hidden="false" outlineLevel="0" max="3" min="3" style="1" width="1.53"/>
    <col collapsed="false" customWidth="true" hidden="false" outlineLevel="0" max="4" min="4" style="1" width="23.47"/>
    <col collapsed="false" customWidth="true" hidden="false" outlineLevel="0" max="6" min="5" style="1" width="3.57"/>
    <col collapsed="false" customWidth="true" hidden="false" outlineLevel="0" max="7" min="7" style="1" width="23.47"/>
    <col collapsed="false" customWidth="true" hidden="false" outlineLevel="0" max="8" min="8" style="1" width="3.57"/>
    <col collapsed="false" customWidth="true" hidden="false" outlineLevel="0" max="9" min="9" style="1" width="1.53"/>
    <col collapsed="false" customWidth="true" hidden="false" outlineLevel="0" max="10" min="10" style="1" width="8.16"/>
    <col collapsed="false" customWidth="true" hidden="false" outlineLevel="0" max="257" min="11" style="1" width="7.28"/>
    <col collapsed="false" customWidth="true" hidden="false" outlineLevel="0" max="1025" min="258" style="0" width="7.28"/>
  </cols>
  <sheetData>
    <row r="1" customFormat="false" ht="150.25" hidden="false" customHeight="true" outlineLevel="0" collapsed="false"/>
    <row r="2" customFormat="false" ht="19.7" hidden="false" customHeight="true" outlineLevel="0" collapsed="false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</row>
    <row r="3" customFormat="false" ht="15.6" hidden="false" customHeight="true" outlineLevel="0" collapsed="false">
      <c r="A3" s="26" t="s">
        <v>9</v>
      </c>
      <c r="B3" s="26" t="s">
        <v>10</v>
      </c>
      <c r="C3" s="27"/>
      <c r="D3" s="28" t="s">
        <v>11</v>
      </c>
      <c r="E3" s="28" t="s">
        <v>6</v>
      </c>
      <c r="F3" s="26" t="s">
        <v>12</v>
      </c>
      <c r="G3" s="29" t="s">
        <v>13</v>
      </c>
      <c r="H3" s="29" t="s">
        <v>6</v>
      </c>
      <c r="I3" s="27"/>
      <c r="J3" s="26" t="s">
        <v>14</v>
      </c>
    </row>
    <row r="4" customFormat="false" ht="15.6" hidden="false" customHeight="true" outlineLevel="0" collapsed="false">
      <c r="A4" s="30" t="n">
        <v>1</v>
      </c>
      <c r="B4" s="31" t="n">
        <v>1</v>
      </c>
      <c r="C4" s="30"/>
      <c r="D4" s="32" t="str">
        <f aca="false">INDEX(Participants!$G$5:$G$14,Calculs!$B26,1)</f>
        <v/>
      </c>
      <c r="E4" s="33" t="str">
        <f aca="false">IF(INDEX(Participants!$F$5:$F$14,Calculs!$L26,1)="","",INDEX(Participants!$F$5:$F$14,Calculs!$L26,1))</f>
        <v/>
      </c>
      <c r="F4" s="30"/>
      <c r="G4" s="34" t="str">
        <f aca="false">INDEX(Participants!$G$5:$G$14,Calculs!$C26,1)</f>
        <v/>
      </c>
      <c r="H4" s="33" t="str">
        <f aca="false">IF(INDEX(Participants!$F$5:$F$14,Calculs!$M26,1)="","",INDEX(Participants!$F$5:$F$14,Calculs!$M26,1))</f>
        <v/>
      </c>
      <c r="I4" s="30"/>
      <c r="J4" s="35"/>
    </row>
    <row r="5" customFormat="false" ht="15.6" hidden="false" customHeight="true" outlineLevel="0" collapsed="false">
      <c r="A5" s="36"/>
      <c r="B5" s="31" t="n">
        <v>2</v>
      </c>
      <c r="C5" s="36"/>
      <c r="D5" s="34" t="str">
        <f aca="false">INDEX(Participants!$G$5:$G$14,Calculs!$B27,1)</f>
        <v/>
      </c>
      <c r="E5" s="33" t="str">
        <f aca="false">IF(INDEX(Participants!$F$5:$F$14,Calculs!$L27,1)="","",INDEX(Participants!$F$5:$F$14,Calculs!$L27,1))</f>
        <v/>
      </c>
      <c r="F5" s="36"/>
      <c r="G5" s="34" t="str">
        <f aca="false">INDEX(Participants!$G$5:$G$14,Calculs!$C27,1)</f>
        <v/>
      </c>
      <c r="H5" s="33" t="str">
        <f aca="false">IF(INDEX(Participants!$F$5:$F$14,Calculs!$M27,1)="","",INDEX(Participants!$F$5:$F$14,Calculs!$M27,1))</f>
        <v/>
      </c>
      <c r="I5" s="36"/>
      <c r="J5" s="35"/>
    </row>
    <row r="6" customFormat="false" ht="15.6" hidden="false" customHeight="true" outlineLevel="0" collapsed="false">
      <c r="A6" s="26" t="s">
        <v>9</v>
      </c>
      <c r="B6" s="26" t="s">
        <v>10</v>
      </c>
      <c r="C6" s="27"/>
      <c r="D6" s="28" t="s">
        <v>11</v>
      </c>
      <c r="E6" s="28" t="s">
        <v>6</v>
      </c>
      <c r="F6" s="26" t="s">
        <v>12</v>
      </c>
      <c r="G6" s="29" t="s">
        <v>13</v>
      </c>
      <c r="H6" s="29" t="s">
        <v>6</v>
      </c>
      <c r="I6" s="27"/>
      <c r="J6" s="26" t="s">
        <v>14</v>
      </c>
    </row>
    <row r="7" customFormat="false" ht="15.6" hidden="false" customHeight="true" outlineLevel="0" collapsed="false">
      <c r="A7" s="30" t="n">
        <f aca="false">A4+1</f>
        <v>2</v>
      </c>
      <c r="B7" s="31" t="n">
        <v>1</v>
      </c>
      <c r="C7" s="30"/>
      <c r="D7" s="34" t="str">
        <f aca="false">INDEX(Participants!$G$5:$G$14,Calculs!$B29,1)</f>
        <v/>
      </c>
      <c r="E7" s="33" t="str">
        <f aca="false">IF(INDEX(Participants!$F$5:$F$14,Calculs!$L29,1)="","",INDEX(Participants!$F$5:$F$14,Calculs!$L29,1))</f>
        <v/>
      </c>
      <c r="F7" s="30"/>
      <c r="G7" s="34" t="str">
        <f aca="false">INDEX(Participants!$G$5:$G$14,Calculs!$C29,1)</f>
        <v/>
      </c>
      <c r="H7" s="33" t="str">
        <f aca="false">IF(INDEX(Participants!$F$5:$F$14,Calculs!$M29,1)="","",INDEX(Participants!$F$5:$F$14,Calculs!$M29,1))</f>
        <v/>
      </c>
      <c r="I7" s="30"/>
      <c r="J7" s="35"/>
    </row>
    <row r="8" customFormat="false" ht="15.6" hidden="false" customHeight="true" outlineLevel="0" collapsed="false">
      <c r="A8" s="36"/>
      <c r="B8" s="31" t="n">
        <v>2</v>
      </c>
      <c r="C8" s="36"/>
      <c r="D8" s="34" t="str">
        <f aca="false">INDEX(Participants!$G$5:$G$14,Calculs!$B30,1)</f>
        <v/>
      </c>
      <c r="E8" s="33" t="str">
        <f aca="false">IF(INDEX(Participants!$F$5:$F$14,Calculs!$L30,1)="","",INDEX(Participants!$F$5:$F$14,Calculs!$L30,1))</f>
        <v/>
      </c>
      <c r="F8" s="36"/>
      <c r="G8" s="34" t="str">
        <f aca="false">INDEX(Participants!$G$5:$G$14,Calculs!$C30,1)</f>
        <v/>
      </c>
      <c r="H8" s="33" t="str">
        <f aca="false">IF(INDEX(Participants!$F$5:$F$14,Calculs!$M30,1)="","",INDEX(Participants!$F$5:$F$14,Calculs!$M30,1))</f>
        <v/>
      </c>
      <c r="I8" s="36"/>
      <c r="J8" s="35"/>
    </row>
    <row r="9" customFormat="false" ht="15.6" hidden="false" customHeight="true" outlineLevel="0" collapsed="false">
      <c r="A9" s="26" t="s">
        <v>9</v>
      </c>
      <c r="B9" s="26" t="s">
        <v>10</v>
      </c>
      <c r="C9" s="27"/>
      <c r="D9" s="28" t="s">
        <v>11</v>
      </c>
      <c r="E9" s="28" t="s">
        <v>6</v>
      </c>
      <c r="F9" s="26" t="s">
        <v>12</v>
      </c>
      <c r="G9" s="29" t="s">
        <v>13</v>
      </c>
      <c r="H9" s="29" t="s">
        <v>6</v>
      </c>
      <c r="I9" s="27"/>
      <c r="J9" s="26" t="s">
        <v>14</v>
      </c>
    </row>
    <row r="10" customFormat="false" ht="15.6" hidden="false" customHeight="true" outlineLevel="0" collapsed="false">
      <c r="A10" s="30" t="n">
        <f aca="false">A7+1</f>
        <v>3</v>
      </c>
      <c r="B10" s="31" t="n">
        <v>1</v>
      </c>
      <c r="C10" s="30"/>
      <c r="D10" s="34" t="str">
        <f aca="false">INDEX(Participants!$G$5:$G$14,Calculs!$B32,1)</f>
        <v/>
      </c>
      <c r="E10" s="33" t="str">
        <f aca="false">IF(INDEX(Participants!$F$5:$F$14,Calculs!$L32,1)="","",INDEX(Participants!$F$5:$F$14,Calculs!$L32,1))</f>
        <v/>
      </c>
      <c r="F10" s="30"/>
      <c r="G10" s="34" t="str">
        <f aca="false">INDEX(Participants!$G$5:$G$14,Calculs!$C32,1)</f>
        <v/>
      </c>
      <c r="H10" s="33" t="str">
        <f aca="false">IF(INDEX(Participants!$F$5:$F$14,Calculs!$M32,1)="","",INDEX(Participants!$F$5:$F$14,Calculs!$M32,1))</f>
        <v/>
      </c>
      <c r="I10" s="30"/>
      <c r="J10" s="35"/>
    </row>
    <row r="11" customFormat="false" ht="15.6" hidden="false" customHeight="true" outlineLevel="0" collapsed="false">
      <c r="A11" s="36"/>
      <c r="B11" s="31" t="n">
        <v>2</v>
      </c>
      <c r="C11" s="36"/>
      <c r="D11" s="34" t="str">
        <f aca="false">INDEX(Participants!$G$5:$G$14,Calculs!$B33,1)</f>
        <v/>
      </c>
      <c r="E11" s="33" t="str">
        <f aca="false">IF(INDEX(Participants!$F$5:$F$14,Calculs!$L33,1)="","",INDEX(Participants!$F$5:$F$14,Calculs!$L33,1))</f>
        <v/>
      </c>
      <c r="F11" s="36"/>
      <c r="G11" s="34" t="str">
        <f aca="false">INDEX(Participants!$G$5:$G$14,Calculs!$C33,1)</f>
        <v/>
      </c>
      <c r="H11" s="33" t="str">
        <f aca="false">IF(INDEX(Participants!$F$5:$F$14,Calculs!$M33,1)="","",INDEX(Participants!$F$5:$F$14,Calculs!$M33,1))</f>
        <v/>
      </c>
      <c r="I11" s="36"/>
      <c r="J11" s="35"/>
    </row>
    <row r="12" customFormat="false" ht="15.6" hidden="false" customHeight="true" outlineLevel="0" collapsed="false">
      <c r="A12" s="26" t="s">
        <v>9</v>
      </c>
      <c r="B12" s="26" t="s">
        <v>10</v>
      </c>
      <c r="C12" s="27"/>
      <c r="D12" s="28" t="s">
        <v>11</v>
      </c>
      <c r="E12" s="28" t="s">
        <v>6</v>
      </c>
      <c r="F12" s="26" t="s">
        <v>12</v>
      </c>
      <c r="G12" s="29" t="s">
        <v>13</v>
      </c>
      <c r="H12" s="29" t="s">
        <v>6</v>
      </c>
      <c r="I12" s="27"/>
      <c r="J12" s="26" t="s">
        <v>14</v>
      </c>
    </row>
    <row r="13" customFormat="false" ht="15.6" hidden="false" customHeight="true" outlineLevel="0" collapsed="false">
      <c r="A13" s="30" t="n">
        <f aca="false">A10+1</f>
        <v>4</v>
      </c>
      <c r="B13" s="31" t="n">
        <v>1</v>
      </c>
      <c r="C13" s="30"/>
      <c r="D13" s="34" t="str">
        <f aca="false">INDEX(Participants!$G$5:$G$14,Calculs!$B35,1)</f>
        <v/>
      </c>
      <c r="E13" s="37" t="str">
        <f aca="false">IF(INDEX(Participants!$F$5:$F$14,Calculs!$L35,1)="","",INDEX(Participants!$F$5:$F$14,Calculs!$L35,1))</f>
        <v/>
      </c>
      <c r="F13" s="30"/>
      <c r="G13" s="34" t="str">
        <f aca="false">INDEX(Participants!$G$5:$G$14,Calculs!$C35,1)</f>
        <v/>
      </c>
      <c r="H13" s="37" t="str">
        <f aca="false">IF(INDEX(Participants!$F$5:$F$14,Calculs!$M35,1)="","",INDEX(Participants!$F$5:$F$14,Calculs!$M35,1))</f>
        <v/>
      </c>
      <c r="I13" s="30"/>
      <c r="J13" s="35"/>
    </row>
    <row r="14" customFormat="false" ht="15.6" hidden="false" customHeight="true" outlineLevel="0" collapsed="false">
      <c r="A14" s="36"/>
      <c r="B14" s="31" t="n">
        <v>2</v>
      </c>
      <c r="C14" s="36"/>
      <c r="D14" s="34" t="str">
        <f aca="false">INDEX(Participants!$G$5:$G$14,Calculs!$B36,1)</f>
        <v/>
      </c>
      <c r="E14" s="37" t="str">
        <f aca="false">IF(INDEX(Participants!$F$5:$F$14,Calculs!$L36,1)="","",INDEX(Participants!$F$5:$F$14,Calculs!$L36,1))</f>
        <v/>
      </c>
      <c r="F14" s="36"/>
      <c r="G14" s="34" t="str">
        <f aca="false">INDEX(Participants!$G$5:$G$14,Calculs!$C36,1)</f>
        <v/>
      </c>
      <c r="H14" s="37" t="str">
        <f aca="false">IF(INDEX(Participants!$F$5:$F$14,Calculs!$M36,1)="","",INDEX(Participants!$F$5:$F$14,Calculs!$M36,1))</f>
        <v/>
      </c>
      <c r="I14" s="36"/>
      <c r="J14" s="35"/>
    </row>
    <row r="15" customFormat="false" ht="15.6" hidden="false" customHeight="true" outlineLevel="0" collapsed="false">
      <c r="A15" s="26" t="s">
        <v>9</v>
      </c>
      <c r="B15" s="26" t="s">
        <v>10</v>
      </c>
      <c r="C15" s="27"/>
      <c r="D15" s="28" t="s">
        <v>11</v>
      </c>
      <c r="E15" s="28" t="s">
        <v>6</v>
      </c>
      <c r="F15" s="26" t="s">
        <v>12</v>
      </c>
      <c r="G15" s="29" t="s">
        <v>13</v>
      </c>
      <c r="H15" s="29" t="s">
        <v>6</v>
      </c>
      <c r="I15" s="27"/>
      <c r="J15" s="26" t="s">
        <v>14</v>
      </c>
    </row>
    <row r="16" customFormat="false" ht="15.6" hidden="false" customHeight="true" outlineLevel="0" collapsed="false">
      <c r="A16" s="30" t="n">
        <f aca="false">A13+1</f>
        <v>5</v>
      </c>
      <c r="B16" s="31" t="n">
        <v>1</v>
      </c>
      <c r="C16" s="30"/>
      <c r="D16" s="32" t="str">
        <f aca="false">INDEX(Participants!$G$5:$G$14,Calculs!$B38,1)</f>
        <v/>
      </c>
      <c r="E16" s="33" t="str">
        <f aca="false">IF(INDEX(Participants!$F$5:$F$14,Calculs!$L38,1)="","",INDEX(Participants!$F$5:$F$14,Calculs!$L38,1))</f>
        <v/>
      </c>
      <c r="F16" s="30"/>
      <c r="G16" s="34" t="str">
        <f aca="false">INDEX(Participants!$G$5:$G$14,Calculs!$C38,1)</f>
        <v/>
      </c>
      <c r="H16" s="33" t="str">
        <f aca="false">IF(INDEX(Participants!$F$5:$F$14,Calculs!$M38,1)="","",INDEX(Participants!$F$5:$F$14,Calculs!$M38,1))</f>
        <v/>
      </c>
      <c r="I16" s="30"/>
      <c r="J16" s="35"/>
    </row>
    <row r="17" customFormat="false" ht="15.6" hidden="false" customHeight="true" outlineLevel="0" collapsed="false">
      <c r="A17" s="36"/>
      <c r="B17" s="31" t="n">
        <v>2</v>
      </c>
      <c r="C17" s="36"/>
      <c r="D17" s="34" t="str">
        <f aca="false">INDEX(Participants!$G$5:$G$14,Calculs!$B39,1)</f>
        <v/>
      </c>
      <c r="E17" s="33" t="str">
        <f aca="false">IF(INDEX(Participants!$F$5:$F$14,Calculs!$L39,1)="","",INDEX(Participants!$F$5:$F$14,Calculs!$L39,1))</f>
        <v/>
      </c>
      <c r="F17" s="36"/>
      <c r="G17" s="34" t="str">
        <f aca="false">INDEX(Participants!$G$5:$G$14,Calculs!$C39,1)</f>
        <v/>
      </c>
      <c r="H17" s="33" t="str">
        <f aca="false">IF(INDEX(Participants!$F$5:$F$14,Calculs!$M39,1)="","",INDEX(Participants!$F$5:$F$14,Calculs!$M39,1))</f>
        <v/>
      </c>
      <c r="I17" s="36"/>
      <c r="J17" s="35"/>
    </row>
    <row r="18" customFormat="false" ht="15.6" hidden="false" customHeight="true" outlineLevel="0" collapsed="false">
      <c r="A18" s="26" t="s">
        <v>9</v>
      </c>
      <c r="B18" s="26" t="s">
        <v>10</v>
      </c>
      <c r="C18" s="27"/>
      <c r="D18" s="28" t="s">
        <v>11</v>
      </c>
      <c r="E18" s="28" t="s">
        <v>6</v>
      </c>
      <c r="F18" s="26" t="s">
        <v>12</v>
      </c>
      <c r="G18" s="29" t="s">
        <v>13</v>
      </c>
      <c r="H18" s="29" t="s">
        <v>6</v>
      </c>
      <c r="I18" s="27"/>
      <c r="J18" s="26" t="s">
        <v>14</v>
      </c>
    </row>
    <row r="19" customFormat="false" ht="15.6" hidden="false" customHeight="true" outlineLevel="0" collapsed="false">
      <c r="A19" s="30" t="n">
        <f aca="false">A16+1</f>
        <v>6</v>
      </c>
      <c r="B19" s="31" t="n">
        <v>1</v>
      </c>
      <c r="C19" s="30"/>
      <c r="D19" s="32" t="str">
        <f aca="false">INDEX(Participants!$G$5:$G$14,Calculs!$B41,1)</f>
        <v/>
      </c>
      <c r="E19" s="33" t="str">
        <f aca="false">IF(INDEX(Participants!$F$5:$F$14,Calculs!$L41,1)="","",INDEX(Participants!$F$5:$F$14,Calculs!$L41,1))</f>
        <v/>
      </c>
      <c r="F19" s="30"/>
      <c r="G19" s="34" t="str">
        <f aca="false">INDEX(Participants!$G$5:$G$14,Calculs!$C41,1)</f>
        <v/>
      </c>
      <c r="H19" s="33" t="str">
        <f aca="false">IF(INDEX(Participants!$F$5:$F$14,Calculs!$M41,1)="","",INDEX(Participants!$F$5:$F$14,Calculs!$M41,1))</f>
        <v/>
      </c>
      <c r="I19" s="30"/>
      <c r="J19" s="35"/>
    </row>
    <row r="20" customFormat="false" ht="15.6" hidden="false" customHeight="true" outlineLevel="0" collapsed="false">
      <c r="A20" s="36"/>
      <c r="B20" s="31" t="n">
        <v>2</v>
      </c>
      <c r="C20" s="36"/>
      <c r="D20" s="34" t="str">
        <f aca="false">INDEX(Participants!$G$5:$G$14,Calculs!$B42,1)</f>
        <v/>
      </c>
      <c r="E20" s="33" t="str">
        <f aca="false">IF(INDEX(Participants!$F$5:$F$14,Calculs!$L42,1)="","",INDEX(Participants!$F$5:$F$14,Calculs!$L42,1))</f>
        <v/>
      </c>
      <c r="F20" s="36"/>
      <c r="G20" s="34" t="str">
        <f aca="false">INDEX(Participants!$G$5:$G$14,Calculs!$C42,1)</f>
        <v/>
      </c>
      <c r="H20" s="33" t="str">
        <f aca="false">IF(INDEX(Participants!$F$5:$F$14,Calculs!$M42,1)="","",INDEX(Participants!$F$5:$F$14,Calculs!$M42,1))</f>
        <v/>
      </c>
      <c r="I20" s="36"/>
      <c r="J20" s="35"/>
    </row>
    <row r="21" customFormat="false" ht="15.6" hidden="false" customHeight="true" outlineLevel="0" collapsed="false">
      <c r="A21" s="26" t="s">
        <v>9</v>
      </c>
      <c r="B21" s="26" t="s">
        <v>10</v>
      </c>
      <c r="C21" s="27"/>
      <c r="D21" s="28" t="s">
        <v>11</v>
      </c>
      <c r="E21" s="28" t="s">
        <v>6</v>
      </c>
      <c r="F21" s="26" t="s">
        <v>12</v>
      </c>
      <c r="G21" s="29" t="s">
        <v>13</v>
      </c>
      <c r="H21" s="29" t="s">
        <v>6</v>
      </c>
      <c r="I21" s="27"/>
      <c r="J21" s="26" t="s">
        <v>14</v>
      </c>
    </row>
    <row r="22" customFormat="false" ht="15.6" hidden="false" customHeight="true" outlineLevel="0" collapsed="false">
      <c r="A22" s="30" t="n">
        <f aca="false">A19+1</f>
        <v>7</v>
      </c>
      <c r="B22" s="31" t="n">
        <v>1</v>
      </c>
      <c r="C22" s="30"/>
      <c r="D22" s="32" t="str">
        <f aca="false">INDEX(Participants!$G$5:$G$14,Calculs!$B44,1)</f>
        <v/>
      </c>
      <c r="E22" s="33" t="str">
        <f aca="false">IF(INDEX(Participants!$F$5:$F$14,Calculs!$L44,1)="","",INDEX(Participants!$F$5:$F$14,Calculs!$L44,1))</f>
        <v/>
      </c>
      <c r="F22" s="30"/>
      <c r="G22" s="34" t="str">
        <f aca="false">INDEX(Participants!$G$5:$G$14,Calculs!$C44,1)</f>
        <v/>
      </c>
      <c r="H22" s="37" t="str">
        <f aca="false">IF(INDEX(Participants!$F$5:$F$14,Calculs!$M44,1)="","",INDEX(Participants!$F$5:$F$14,Calculs!$M44,1))</f>
        <v/>
      </c>
      <c r="I22" s="30"/>
      <c r="J22" s="35"/>
    </row>
    <row r="23" customFormat="false" ht="15.6" hidden="false" customHeight="true" outlineLevel="0" collapsed="false">
      <c r="A23" s="36"/>
      <c r="B23" s="31" t="n">
        <v>2</v>
      </c>
      <c r="C23" s="36"/>
      <c r="D23" s="34" t="str">
        <f aca="false">INDEX(Participants!$G$5:$G$14,Calculs!$B45,1)</f>
        <v/>
      </c>
      <c r="E23" s="37" t="str">
        <f aca="false">IF(INDEX(Participants!$F$5:$F$14,Calculs!$L45,1)="","",INDEX(Participants!$F$5:$F$14,Calculs!$L45,1))</f>
        <v/>
      </c>
      <c r="F23" s="36"/>
      <c r="G23" s="34" t="str">
        <f aca="false">INDEX(Participants!$G$5:$G$14,Calculs!$C45,1)</f>
        <v/>
      </c>
      <c r="H23" s="37" t="str">
        <f aca="false">IF(INDEX(Participants!$F$5:$F$14,Calculs!$M45,1)="","",INDEX(Participants!$F$5:$F$14,Calculs!$M45,1))</f>
        <v/>
      </c>
      <c r="I23" s="36"/>
      <c r="J23" s="35"/>
    </row>
    <row r="24" customFormat="false" ht="15.6" hidden="false" customHeight="true" outlineLevel="0" collapsed="false">
      <c r="A24" s="26" t="s">
        <v>9</v>
      </c>
      <c r="B24" s="26" t="s">
        <v>10</v>
      </c>
      <c r="C24" s="27"/>
      <c r="D24" s="28" t="s">
        <v>11</v>
      </c>
      <c r="E24" s="28" t="s">
        <v>6</v>
      </c>
      <c r="F24" s="26" t="s">
        <v>12</v>
      </c>
      <c r="G24" s="29" t="s">
        <v>13</v>
      </c>
      <c r="H24" s="29" t="s">
        <v>6</v>
      </c>
      <c r="I24" s="27"/>
      <c r="J24" s="26" t="s">
        <v>14</v>
      </c>
    </row>
    <row r="25" customFormat="false" ht="15.6" hidden="false" customHeight="true" outlineLevel="0" collapsed="false">
      <c r="A25" s="30" t="n">
        <f aca="false">A22+1</f>
        <v>8</v>
      </c>
      <c r="B25" s="31" t="n">
        <v>1</v>
      </c>
      <c r="C25" s="30"/>
      <c r="D25" s="32" t="str">
        <f aca="false">INDEX(Participants!$G$5:$G$14,Calculs!$B47,1)</f>
        <v/>
      </c>
      <c r="E25" s="33" t="str">
        <f aca="false">IF(INDEX(Participants!$F$5:$F$14,Calculs!$L47,1)="","",INDEX(Participants!$F$5:$F$14,Calculs!$L47,1))</f>
        <v/>
      </c>
      <c r="F25" s="30"/>
      <c r="G25" s="34" t="str">
        <f aca="false">INDEX(Participants!$G$5:$G$14,Calculs!$C47,1)</f>
        <v/>
      </c>
      <c r="H25" s="33" t="str">
        <f aca="false">IF(INDEX(Participants!$F$5:$F$14,Calculs!$M47,1)="","",INDEX(Participants!$F$5:$F$14,Calculs!$M47,1))</f>
        <v/>
      </c>
      <c r="I25" s="30"/>
      <c r="J25" s="35"/>
    </row>
    <row r="26" customFormat="false" ht="15.6" hidden="false" customHeight="true" outlineLevel="0" collapsed="false">
      <c r="A26" s="36"/>
      <c r="B26" s="31" t="n">
        <v>2</v>
      </c>
      <c r="C26" s="36"/>
      <c r="D26" s="34" t="str">
        <f aca="false">INDEX(Participants!$G$5:$G$14,Calculs!$B48,1)</f>
        <v/>
      </c>
      <c r="E26" s="33" t="str">
        <f aca="false">IF(INDEX(Participants!$F$5:$F$14,Calculs!$L48,1)="","",INDEX(Participants!$F$5:$F$14,Calculs!$L48,1))</f>
        <v/>
      </c>
      <c r="F26" s="36"/>
      <c r="G26" s="34" t="str">
        <f aca="false">INDEX(Participants!$G$5:$G$14,Calculs!$C48,1)</f>
        <v/>
      </c>
      <c r="H26" s="33" t="str">
        <f aca="false">IF(INDEX(Participants!$F$5:$F$14,Calculs!$M48,1)="","",INDEX(Participants!$F$5:$F$14,Calculs!$M48,1))</f>
        <v/>
      </c>
      <c r="I26" s="36"/>
      <c r="J26" s="35"/>
    </row>
    <row r="27" customFormat="false" ht="15.6" hidden="false" customHeight="true" outlineLevel="0" collapsed="false">
      <c r="A27" s="26" t="s">
        <v>9</v>
      </c>
      <c r="B27" s="26" t="s">
        <v>10</v>
      </c>
      <c r="C27" s="27"/>
      <c r="D27" s="28" t="s">
        <v>11</v>
      </c>
      <c r="E27" s="28" t="s">
        <v>6</v>
      </c>
      <c r="F27" s="26" t="s">
        <v>12</v>
      </c>
      <c r="G27" s="29" t="s">
        <v>13</v>
      </c>
      <c r="H27" s="29" t="s">
        <v>6</v>
      </c>
      <c r="I27" s="27"/>
      <c r="J27" s="26" t="s">
        <v>14</v>
      </c>
    </row>
    <row r="28" customFormat="false" ht="15.6" hidden="false" customHeight="true" outlineLevel="0" collapsed="false">
      <c r="A28" s="30" t="n">
        <f aca="false">A25+1</f>
        <v>9</v>
      </c>
      <c r="B28" s="31" t="n">
        <v>1</v>
      </c>
      <c r="C28" s="30"/>
      <c r="D28" s="32" t="str">
        <f aca="false">INDEX(Participants!$G$5:$G$14,Calculs!$B50,1)</f>
        <v/>
      </c>
      <c r="E28" s="37" t="str">
        <f aca="false">IF(INDEX(Participants!$F$5:$F$14,Calculs!$L50,1)="","",INDEX(Participants!$F$5:$F$14,Calculs!$L50,1))</f>
        <v/>
      </c>
      <c r="F28" s="30"/>
      <c r="G28" s="34" t="str">
        <f aca="false">INDEX(Participants!$G$5:$G$14,Calculs!$C50,1)</f>
        <v/>
      </c>
      <c r="H28" s="33" t="str">
        <f aca="false">IF(INDEX(Participants!$F$5:$F$14,Calculs!$M50,1)="","",INDEX(Participants!$F$5:$F$14,Calculs!$M50,1))</f>
        <v/>
      </c>
      <c r="I28" s="30"/>
      <c r="J28" s="35"/>
    </row>
    <row r="29" customFormat="false" ht="15.6" hidden="false" customHeight="true" outlineLevel="0" collapsed="false">
      <c r="A29" s="36"/>
      <c r="B29" s="31" t="n">
        <v>2</v>
      </c>
      <c r="C29" s="36"/>
      <c r="D29" s="34" t="str">
        <f aca="false">INDEX(Participants!$G$5:$G$14,Calculs!$B51,1)</f>
        <v/>
      </c>
      <c r="E29" s="37" t="str">
        <f aca="false">IF(INDEX(Participants!$F$5:$F$14,Calculs!$L51,1)="","",INDEX(Participants!$F$5:$F$14,Calculs!$L51,1))</f>
        <v/>
      </c>
      <c r="F29" s="36"/>
      <c r="G29" s="34" t="str">
        <f aca="false">INDEX(Participants!$G$5:$G$14,Calculs!$C51,1)</f>
        <v/>
      </c>
      <c r="H29" s="37" t="str">
        <f aca="false">IF(INDEX(Participants!$F$5:$F$14,Calculs!$M51,1)="","",INDEX(Participants!$F$5:$F$14,Calculs!$M51,1))</f>
        <v/>
      </c>
      <c r="I29" s="36"/>
      <c r="J29" s="35"/>
    </row>
    <row r="30" customFormat="false" ht="15.6" hidden="false" customHeight="true" outlineLevel="0" collapsed="false">
      <c r="A30" s="26" t="s">
        <v>9</v>
      </c>
      <c r="B30" s="26" t="s">
        <v>10</v>
      </c>
      <c r="C30" s="27"/>
      <c r="D30" s="28" t="s">
        <v>11</v>
      </c>
      <c r="E30" s="28" t="s">
        <v>6</v>
      </c>
      <c r="F30" s="26" t="s">
        <v>12</v>
      </c>
      <c r="G30" s="29" t="s">
        <v>13</v>
      </c>
      <c r="H30" s="29" t="s">
        <v>6</v>
      </c>
      <c r="I30" s="27"/>
      <c r="J30" s="26" t="s">
        <v>14</v>
      </c>
    </row>
    <row r="31" customFormat="false" ht="15.6" hidden="false" customHeight="true" outlineLevel="0" collapsed="false">
      <c r="A31" s="30" t="n">
        <f aca="false">A28+1</f>
        <v>10</v>
      </c>
      <c r="B31" s="31" t="n">
        <v>1</v>
      </c>
      <c r="C31" s="30"/>
      <c r="D31" s="32" t="str">
        <f aca="false">INDEX(Participants!$G$5:$G$14,Calculs!$B53,1)</f>
        <v/>
      </c>
      <c r="E31" s="33" t="str">
        <f aca="false">IF(INDEX(Participants!$F$5:$F$14,Calculs!$L53,1)="","",INDEX(Participants!$F$5:$F$14,Calculs!$L53,1))</f>
        <v/>
      </c>
      <c r="F31" s="30"/>
      <c r="G31" s="34" t="str">
        <f aca="false">INDEX(Participants!$G$5:$G$14,Calculs!$C53,1)</f>
        <v/>
      </c>
      <c r="H31" s="33" t="str">
        <f aca="false">IF(INDEX(Participants!$F$5:$F$14,Calculs!$M53,1)="","",INDEX(Participants!$F$5:$F$14,Calculs!$M53,1))</f>
        <v/>
      </c>
      <c r="I31" s="30"/>
      <c r="J31" s="35"/>
    </row>
    <row r="32" customFormat="false" ht="15.6" hidden="false" customHeight="true" outlineLevel="0" collapsed="false">
      <c r="A32" s="36"/>
      <c r="B32" s="31" t="n">
        <v>2</v>
      </c>
      <c r="C32" s="36"/>
      <c r="D32" s="34" t="str">
        <f aca="false">INDEX(Participants!$G$5:$G$14,Calculs!$B54,1)</f>
        <v/>
      </c>
      <c r="E32" s="33" t="str">
        <f aca="false">IF(INDEX(Participants!$F$5:$F$14,Calculs!$L54,1)="","",INDEX(Participants!$F$5:$F$14,Calculs!$L54,1))</f>
        <v/>
      </c>
      <c r="F32" s="36"/>
      <c r="G32" s="34" t="str">
        <f aca="false">INDEX(Participants!$G$5:$G$14,Calculs!$C54,1)</f>
        <v/>
      </c>
      <c r="H32" s="33" t="str">
        <f aca="false">IF(INDEX(Participants!$F$5:$F$14,Calculs!$M54,1)="","",INDEX(Participants!$F$5:$F$14,Calculs!$M54,1))</f>
        <v/>
      </c>
      <c r="I32" s="36"/>
      <c r="J32" s="35"/>
    </row>
    <row r="33" customFormat="false" ht="15.6" hidden="false" customHeight="true" outlineLevel="0" collapsed="false">
      <c r="A33" s="26" t="s">
        <v>9</v>
      </c>
      <c r="B33" s="26" t="s">
        <v>10</v>
      </c>
      <c r="C33" s="27"/>
      <c r="D33" s="28" t="s">
        <v>11</v>
      </c>
      <c r="E33" s="28" t="s">
        <v>6</v>
      </c>
      <c r="F33" s="26" t="s">
        <v>12</v>
      </c>
      <c r="G33" s="29" t="s">
        <v>13</v>
      </c>
      <c r="H33" s="29" t="s">
        <v>6</v>
      </c>
      <c r="I33" s="27"/>
      <c r="J33" s="26" t="s">
        <v>14</v>
      </c>
    </row>
    <row r="34" customFormat="false" ht="15.6" hidden="false" customHeight="true" outlineLevel="0" collapsed="false">
      <c r="A34" s="30" t="n">
        <f aca="false">A31+1</f>
        <v>11</v>
      </c>
      <c r="B34" s="31" t="n">
        <v>1</v>
      </c>
      <c r="C34" s="30"/>
      <c r="D34" s="32" t="str">
        <f aca="false">INDEX(Participants!$G$5:$G$14,Calculs!$B56,1)</f>
        <v/>
      </c>
      <c r="E34" s="37" t="str">
        <f aca="false">IF(INDEX(Participants!$F$5:$F$14,Calculs!$L56,1)="","",INDEX(Participants!$F$5:$F$14,Calculs!$L56,1))</f>
        <v/>
      </c>
      <c r="F34" s="30"/>
      <c r="G34" s="34" t="str">
        <f aca="false">INDEX(Participants!$G$5:$G$14,Calculs!$C56,1)</f>
        <v/>
      </c>
      <c r="H34" s="33" t="str">
        <f aca="false">IF(INDEX(Participants!$F$5:$F$14,Calculs!$M56,1)="","",INDEX(Participants!$F$5:$F$14,Calculs!$M56,1))</f>
        <v/>
      </c>
      <c r="I34" s="30"/>
      <c r="J34" s="35"/>
    </row>
    <row r="35" customFormat="false" ht="15.6" hidden="false" customHeight="true" outlineLevel="0" collapsed="false">
      <c r="A35" s="36"/>
      <c r="B35" s="31" t="n">
        <v>2</v>
      </c>
      <c r="C35" s="36"/>
      <c r="D35" s="34" t="str">
        <f aca="false">INDEX(Participants!$G$5:$G$14,Calculs!$B57,1)</f>
        <v/>
      </c>
      <c r="E35" s="37" t="str">
        <f aca="false">IF(INDEX(Participants!$F$5:$F$14,Calculs!$L57,1)="","",INDEX(Participants!$F$5:$F$14,Calculs!$L57,1))</f>
        <v/>
      </c>
      <c r="F35" s="36"/>
      <c r="G35" s="34" t="str">
        <f aca="false">INDEX(Participants!$G$5:$G$14,Calculs!$C57,1)</f>
        <v/>
      </c>
      <c r="H35" s="37" t="str">
        <f aca="false">IF(INDEX(Participants!$F$5:$F$14,Calculs!$M57,1)="","",INDEX(Participants!$F$5:$F$14,Calculs!$M57,1))</f>
        <v/>
      </c>
      <c r="I35" s="36"/>
      <c r="J35" s="35"/>
    </row>
    <row r="36" customFormat="false" ht="12.8" hidden="false" customHeight="false" outlineLevel="0" collapsed="false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1">
    <mergeCell ref="A2:J2"/>
  </mergeCells>
  <dataValidations count="2">
    <dataValidation allowBlank="true" operator="equal" showDropDown="false" showErrorMessage="true" showInputMessage="false" sqref="J4:J5 J7:J8 J10:J11 J13:J14 J16:J17 J19:J20 J22:J23 J25:J26" type="list">
      <formula1>"B,J"</formula1>
      <formula2>0</formula2>
    </dataValidation>
    <dataValidation allowBlank="true" operator="equal" showDropDown="false" showErrorMessage="true" showInputMessage="false" sqref="J28:J29 J31:J32 J34:J35" type="list">
      <formula1>"B,J"</formula1>
      <formula2>0</formula2>
    </dataValidation>
  </dataValidations>
  <printOptions headings="false" gridLines="false" gridLinesSet="true" horizontalCentered="false" verticalCentered="false"/>
  <pageMargins left="0.5" right="0.5" top="0.75" bottom="0.2777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RowHeight="12.75" zeroHeight="false" outlineLevelRow="0" outlineLevelCol="0"/>
  <cols>
    <col collapsed="false" customWidth="true" hidden="false" outlineLevel="0" max="2" min="1" style="1" width="7.65"/>
    <col collapsed="false" customWidth="true" hidden="false" outlineLevel="0" max="3" min="3" style="1" width="1.53"/>
    <col collapsed="false" customWidth="true" hidden="false" outlineLevel="0" max="4" min="4" style="1" width="23.47"/>
    <col collapsed="false" customWidth="true" hidden="false" outlineLevel="0" max="6" min="5" style="1" width="3.57"/>
    <col collapsed="false" customWidth="true" hidden="false" outlineLevel="0" max="7" min="7" style="1" width="23.47"/>
    <col collapsed="false" customWidth="true" hidden="false" outlineLevel="0" max="8" min="8" style="1" width="3.57"/>
    <col collapsed="false" customWidth="true" hidden="false" outlineLevel="0" max="9" min="9" style="1" width="1.53"/>
    <col collapsed="false" customWidth="true" hidden="false" outlineLevel="0" max="10" min="10" style="1" width="8.16"/>
    <col collapsed="false" customWidth="true" hidden="false" outlineLevel="0" max="257" min="11" style="1" width="7.28"/>
    <col collapsed="false" customWidth="true" hidden="false" outlineLevel="0" max="1025" min="258" style="0" width="7.28"/>
  </cols>
  <sheetData>
    <row r="1" customFormat="false" ht="150.25" hidden="false" customHeight="true" outlineLevel="0" collapsed="false"/>
    <row r="2" customFormat="false" ht="19.7" hidden="false" customHeight="true" outlineLevel="0" collapsed="false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</row>
    <row r="3" customFormat="false" ht="15.6" hidden="false" customHeight="true" outlineLevel="0" collapsed="false">
      <c r="A3" s="26" t="s">
        <v>9</v>
      </c>
      <c r="B3" s="26" t="s">
        <v>10</v>
      </c>
      <c r="C3" s="27"/>
      <c r="D3" s="28" t="s">
        <v>11</v>
      </c>
      <c r="E3" s="28" t="s">
        <v>6</v>
      </c>
      <c r="F3" s="26" t="s">
        <v>12</v>
      </c>
      <c r="G3" s="29" t="s">
        <v>13</v>
      </c>
      <c r="H3" s="29" t="s">
        <v>6</v>
      </c>
      <c r="I3" s="27"/>
      <c r="J3" s="26" t="s">
        <v>14</v>
      </c>
    </row>
    <row r="4" customFormat="false" ht="15.6" hidden="false" customHeight="true" outlineLevel="0" collapsed="false">
      <c r="A4" s="30" t="n">
        <f aca="false">'RR page 1'!A34+1</f>
        <v>12</v>
      </c>
      <c r="B4" s="31" t="n">
        <v>1</v>
      </c>
      <c r="C4" s="30"/>
      <c r="D4" s="39" t="str">
        <f aca="false">INDEX(Participants!$G$5:$G$14,Calculs!$B59,1)</f>
        <v/>
      </c>
      <c r="E4" s="40" t="str">
        <f aca="false">IF(INDEX(Participants!$F$5:$F$14,Calculs!$L59,1)="","",INDEX(Participants!$F$5:$F$14,Calculs!$L59,1))</f>
        <v/>
      </c>
      <c r="F4" s="30"/>
      <c r="G4" s="39" t="str">
        <f aca="false">INDEX(Participants!$G$5:$G$14,Calculs!$C59,1)</f>
        <v/>
      </c>
      <c r="H4" s="40" t="str">
        <f aca="false">IF(INDEX(Participants!$F$5:$F$14,Calculs!$M59,1)="","",INDEX(Participants!$F$5:$F$14,Calculs!$M59,1))</f>
        <v/>
      </c>
      <c r="I4" s="30"/>
      <c r="J4" s="35"/>
    </row>
    <row r="5" customFormat="false" ht="15.6" hidden="false" customHeight="true" outlineLevel="0" collapsed="false">
      <c r="A5" s="36"/>
      <c r="B5" s="31" t="n">
        <v>2</v>
      </c>
      <c r="C5" s="36"/>
      <c r="D5" s="34" t="str">
        <f aca="false">INDEX(Participants!$G$5:$G$14,Calculs!$B60,1)</f>
        <v/>
      </c>
      <c r="E5" s="37" t="str">
        <f aca="false">IF(INDEX(Participants!$F$5:$F$14,Calculs!$L60,1)="","",INDEX(Participants!$F$5:$F$14,Calculs!$L60,1))</f>
        <v/>
      </c>
      <c r="F5" s="36"/>
      <c r="G5" s="34" t="str">
        <f aca="false">INDEX(Participants!$G$5:$G$14,Calculs!$C60,1)</f>
        <v/>
      </c>
      <c r="H5" s="33" t="str">
        <f aca="false">IF(INDEX(Participants!$F$5:$F$14,Calculs!$M60,1)="","",INDEX(Participants!$F$5:$F$14,Calculs!$M60,1))</f>
        <v/>
      </c>
      <c r="I5" s="36"/>
      <c r="J5" s="35"/>
    </row>
    <row r="6" customFormat="false" ht="15.6" hidden="false" customHeight="true" outlineLevel="0" collapsed="false">
      <c r="A6" s="26" t="s">
        <v>9</v>
      </c>
      <c r="B6" s="26" t="s">
        <v>10</v>
      </c>
      <c r="C6" s="27"/>
      <c r="D6" s="28" t="s">
        <v>11</v>
      </c>
      <c r="E6" s="28" t="s">
        <v>6</v>
      </c>
      <c r="F6" s="26" t="s">
        <v>12</v>
      </c>
      <c r="G6" s="29" t="s">
        <v>13</v>
      </c>
      <c r="H6" s="29" t="s">
        <v>6</v>
      </c>
      <c r="I6" s="27"/>
      <c r="J6" s="26" t="s">
        <v>14</v>
      </c>
    </row>
    <row r="7" customFormat="false" ht="15.6" hidden="false" customHeight="true" outlineLevel="0" collapsed="false">
      <c r="A7" s="30" t="n">
        <f aca="false">A4+1</f>
        <v>13</v>
      </c>
      <c r="B7" s="31" t="n">
        <v>1</v>
      </c>
      <c r="C7" s="30"/>
      <c r="D7" s="39" t="str">
        <f aca="false">INDEX(Participants!$G$5:$G$14,Calculs!$B62,1)</f>
        <v/>
      </c>
      <c r="E7" s="37" t="str">
        <f aca="false">IF(INDEX(Participants!$F$5:$F$14,Calculs!$L62,1)="","",INDEX(Participants!$F$5:$F$14,Calculs!$L62,1))</f>
        <v/>
      </c>
      <c r="F7" s="30"/>
      <c r="G7" s="39" t="str">
        <f aca="false">INDEX(Participants!$G$5:$G$14,Calculs!$C62,1)</f>
        <v/>
      </c>
      <c r="H7" s="40" t="str">
        <f aca="false">IF(INDEX(Participants!$F$5:$F$14,Calculs!$M62,1)="","",INDEX(Participants!$F$5:$F$14,Calculs!$M62,1))</f>
        <v/>
      </c>
      <c r="I7" s="30"/>
      <c r="J7" s="35"/>
    </row>
    <row r="8" customFormat="false" ht="15.6" hidden="false" customHeight="true" outlineLevel="0" collapsed="false">
      <c r="A8" s="36"/>
      <c r="B8" s="31" t="n">
        <v>2</v>
      </c>
      <c r="C8" s="36"/>
      <c r="D8" s="34" t="str">
        <f aca="false">INDEX(Participants!$G$5:$G$14,Calculs!$B63,1)</f>
        <v/>
      </c>
      <c r="E8" s="37" t="str">
        <f aca="false">IF(INDEX(Participants!$F$5:$F$14,Calculs!$L63,1)="","",INDEX(Participants!$F$5:$F$14,Calculs!$L63,1))</f>
        <v/>
      </c>
      <c r="F8" s="36"/>
      <c r="G8" s="34" t="str">
        <f aca="false">INDEX(Participants!$G$5:$G$14,Calculs!$C63,1)</f>
        <v/>
      </c>
      <c r="H8" s="33" t="str">
        <f aca="false">IF(INDEX(Participants!$F$5:$F$14,Calculs!$M63,1)="","",INDEX(Participants!$F$5:$F$14,Calculs!$M63,1))</f>
        <v/>
      </c>
      <c r="I8" s="36"/>
      <c r="J8" s="35"/>
    </row>
    <row r="9" customFormat="false" ht="15.6" hidden="false" customHeight="true" outlineLevel="0" collapsed="false">
      <c r="A9" s="26" t="s">
        <v>9</v>
      </c>
      <c r="B9" s="26" t="s">
        <v>10</v>
      </c>
      <c r="C9" s="27"/>
      <c r="D9" s="28" t="s">
        <v>11</v>
      </c>
      <c r="E9" s="28" t="s">
        <v>6</v>
      </c>
      <c r="F9" s="26" t="s">
        <v>12</v>
      </c>
      <c r="G9" s="29" t="s">
        <v>13</v>
      </c>
      <c r="H9" s="29" t="s">
        <v>6</v>
      </c>
      <c r="I9" s="27"/>
      <c r="J9" s="26" t="s">
        <v>14</v>
      </c>
    </row>
    <row r="10" customFormat="false" ht="15.6" hidden="false" customHeight="true" outlineLevel="0" collapsed="false">
      <c r="A10" s="30" t="n">
        <f aca="false">A7+1</f>
        <v>14</v>
      </c>
      <c r="B10" s="31" t="n">
        <v>1</v>
      </c>
      <c r="C10" s="30"/>
      <c r="D10" s="39" t="str">
        <f aca="false">INDEX(Participants!$G$5:$G$14,Calculs!$B65,1)</f>
        <v/>
      </c>
      <c r="E10" s="40" t="str">
        <f aca="false">IF(INDEX(Participants!$F$5:$F$14,Calculs!$L65,1)="","",INDEX(Participants!$F$5:$F$14,Calculs!$L65,1))</f>
        <v/>
      </c>
      <c r="F10" s="30"/>
      <c r="G10" s="39" t="str">
        <f aca="false">INDEX(Participants!$G$5:$G$14,Calculs!$C65,1)</f>
        <v/>
      </c>
      <c r="H10" s="40" t="str">
        <f aca="false">IF(INDEX(Participants!$F$5:$F$14,Calculs!$M65,1)="","",INDEX(Participants!$F$5:$F$14,Calculs!$M65,1))</f>
        <v/>
      </c>
      <c r="I10" s="30"/>
      <c r="J10" s="35"/>
    </row>
    <row r="11" customFormat="false" ht="15.6" hidden="false" customHeight="true" outlineLevel="0" collapsed="false">
      <c r="A11" s="36"/>
      <c r="B11" s="31" t="n">
        <v>2</v>
      </c>
      <c r="C11" s="36"/>
      <c r="D11" s="34" t="str">
        <f aca="false">INDEX(Participants!$G$5:$G$14,Calculs!$B66,1)</f>
        <v/>
      </c>
      <c r="E11" s="33" t="str">
        <f aca="false">IF(INDEX(Participants!$F$5:$F$14,Calculs!$L66,1)="","",INDEX(Participants!$F$5:$F$14,Calculs!$L66,1))</f>
        <v/>
      </c>
      <c r="F11" s="36"/>
      <c r="G11" s="34" t="str">
        <f aca="false">INDEX(Participants!$G$5:$G$14,Calculs!$C66,1)</f>
        <v/>
      </c>
      <c r="H11" s="33" t="str">
        <f aca="false">IF(INDEX(Participants!$F$5:$F$14,Calculs!$M66,1)="","",INDEX(Participants!$F$5:$F$14,Calculs!$M66,1))</f>
        <v/>
      </c>
      <c r="I11" s="36"/>
      <c r="J11" s="35"/>
    </row>
    <row r="12" customFormat="false" ht="15.6" hidden="false" customHeight="true" outlineLevel="0" collapsed="false">
      <c r="A12" s="26" t="s">
        <v>9</v>
      </c>
      <c r="B12" s="26" t="s">
        <v>10</v>
      </c>
      <c r="C12" s="27"/>
      <c r="D12" s="28" t="s">
        <v>11</v>
      </c>
      <c r="E12" s="28" t="s">
        <v>6</v>
      </c>
      <c r="F12" s="26" t="s">
        <v>12</v>
      </c>
      <c r="G12" s="29" t="s">
        <v>13</v>
      </c>
      <c r="H12" s="29" t="s">
        <v>6</v>
      </c>
      <c r="I12" s="27"/>
      <c r="J12" s="26" t="s">
        <v>14</v>
      </c>
    </row>
    <row r="13" customFormat="false" ht="15.6" hidden="false" customHeight="true" outlineLevel="0" collapsed="false">
      <c r="A13" s="30" t="n">
        <f aca="false">A10+1</f>
        <v>15</v>
      </c>
      <c r="B13" s="31" t="n">
        <v>1</v>
      </c>
      <c r="C13" s="30"/>
      <c r="D13" s="39" t="str">
        <f aca="false">INDEX(Participants!$G$5:$G$14,Calculs!$B68,1)</f>
        <v/>
      </c>
      <c r="E13" s="40" t="str">
        <f aca="false">IF(INDEX(Participants!$F$5:$F$14,Calculs!$L68,1)="","",INDEX(Participants!$F$5:$F$14,Calculs!$L68,1))</f>
        <v/>
      </c>
      <c r="F13" s="30"/>
      <c r="G13" s="39" t="str">
        <f aca="false">INDEX(Participants!$G$5:$G$14,Calculs!$C68,1)</f>
        <v/>
      </c>
      <c r="H13" s="37" t="str">
        <f aca="false">IF(INDEX(Participants!$F$5:$F$14,Calculs!$M68,1)="","",INDEX(Participants!$F$5:$F$14,Calculs!$M68,1))</f>
        <v/>
      </c>
      <c r="I13" s="30"/>
      <c r="J13" s="35"/>
    </row>
    <row r="14" customFormat="false" ht="15.6" hidden="false" customHeight="true" outlineLevel="0" collapsed="false">
      <c r="A14" s="36"/>
      <c r="B14" s="31" t="n">
        <v>2</v>
      </c>
      <c r="C14" s="36"/>
      <c r="D14" s="34" t="str">
        <f aca="false">INDEX(Participants!$G$5:$G$14,Calculs!$B69,1)</f>
        <v/>
      </c>
      <c r="E14" s="33" t="str">
        <f aca="false">IF(INDEX(Participants!$F$5:$F$14,Calculs!$L69,1)="","",INDEX(Participants!$F$5:$F$14,Calculs!$L69,1))</f>
        <v/>
      </c>
      <c r="F14" s="36"/>
      <c r="G14" s="34" t="str">
        <f aca="false">INDEX(Participants!$G$5:$G$14,Calculs!$C69,1)</f>
        <v/>
      </c>
      <c r="H14" s="37" t="str">
        <f aca="false">IF(INDEX(Participants!$F$5:$F$14,Calculs!$M69,1)="","",INDEX(Participants!$F$5:$F$14,Calculs!$M69,1))</f>
        <v/>
      </c>
      <c r="I14" s="36"/>
      <c r="J14" s="35"/>
    </row>
    <row r="15" customFormat="false" ht="15.6" hidden="false" customHeight="true" outlineLevel="0" collapsed="false">
      <c r="A15" s="26" t="s">
        <v>9</v>
      </c>
      <c r="B15" s="26" t="s">
        <v>10</v>
      </c>
      <c r="C15" s="27"/>
      <c r="D15" s="28" t="s">
        <v>11</v>
      </c>
      <c r="E15" s="28" t="s">
        <v>6</v>
      </c>
      <c r="F15" s="26" t="s">
        <v>12</v>
      </c>
      <c r="G15" s="29" t="s">
        <v>13</v>
      </c>
      <c r="H15" s="29" t="s">
        <v>6</v>
      </c>
      <c r="I15" s="27"/>
      <c r="J15" s="26" t="s">
        <v>14</v>
      </c>
    </row>
    <row r="16" customFormat="false" ht="15.6" hidden="false" customHeight="true" outlineLevel="0" collapsed="false">
      <c r="A16" s="30" t="n">
        <f aca="false">A13+1</f>
        <v>16</v>
      </c>
      <c r="B16" s="31" t="n">
        <v>1</v>
      </c>
      <c r="C16" s="30"/>
      <c r="D16" s="39" t="str">
        <f aca="false">INDEX(Participants!$G$5:$G$14,Calculs!$B71,1)</f>
        <v/>
      </c>
      <c r="E16" s="40" t="str">
        <f aca="false">IF(INDEX(Participants!$F$5:$F$14,Calculs!$L71,1)="","",INDEX(Participants!$F$5:$F$14,Calculs!$L71,1))</f>
        <v/>
      </c>
      <c r="F16" s="30"/>
      <c r="G16" s="39" t="str">
        <f aca="false">INDEX(Participants!$G$5:$G$14,Calculs!$C71,1)</f>
        <v/>
      </c>
      <c r="H16" s="40" t="str">
        <f aca="false">IF(INDEX(Participants!$F$5:$F$14,Calculs!$M71,1)="","",INDEX(Participants!$F$5:$F$14,Calculs!$M71,1))</f>
        <v/>
      </c>
      <c r="I16" s="30"/>
      <c r="J16" s="35"/>
    </row>
    <row r="17" customFormat="false" ht="15.6" hidden="false" customHeight="true" outlineLevel="0" collapsed="false">
      <c r="A17" s="36"/>
      <c r="B17" s="31" t="n">
        <v>2</v>
      </c>
      <c r="C17" s="36"/>
      <c r="D17" s="34" t="str">
        <f aca="false">INDEX(Participants!$G$5:$G$14,Calculs!$B72,1)</f>
        <v/>
      </c>
      <c r="E17" s="37" t="str">
        <f aca="false">IF(INDEX(Participants!$F$5:$F$14,Calculs!$L72,1)="","",INDEX(Participants!$F$5:$F$14,Calculs!$L72,1))</f>
        <v/>
      </c>
      <c r="F17" s="36"/>
      <c r="G17" s="34" t="str">
        <f aca="false">INDEX(Participants!$G$5:$G$14,Calculs!$C72,1)</f>
        <v/>
      </c>
      <c r="H17" s="37" t="str">
        <f aca="false">IF(INDEX(Participants!$F$5:$F$14,Calculs!$M72,1)="","",INDEX(Participants!$F$5:$F$14,Calculs!$M72,1))</f>
        <v/>
      </c>
      <c r="I17" s="36"/>
      <c r="J17" s="35"/>
    </row>
    <row r="18" customFormat="false" ht="15.6" hidden="false" customHeight="true" outlineLevel="0" collapsed="false">
      <c r="A18" s="26" t="s">
        <v>9</v>
      </c>
      <c r="B18" s="26" t="s">
        <v>10</v>
      </c>
      <c r="C18" s="27"/>
      <c r="D18" s="28" t="s">
        <v>11</v>
      </c>
      <c r="E18" s="28" t="s">
        <v>6</v>
      </c>
      <c r="F18" s="26" t="s">
        <v>12</v>
      </c>
      <c r="G18" s="29" t="s">
        <v>13</v>
      </c>
      <c r="H18" s="29" t="s">
        <v>6</v>
      </c>
      <c r="I18" s="27"/>
      <c r="J18" s="26" t="s">
        <v>14</v>
      </c>
    </row>
    <row r="19" customFormat="false" ht="15.6" hidden="false" customHeight="true" outlineLevel="0" collapsed="false">
      <c r="A19" s="30" t="n">
        <f aca="false">A16+1</f>
        <v>17</v>
      </c>
      <c r="B19" s="31" t="n">
        <v>1</v>
      </c>
      <c r="C19" s="30"/>
      <c r="D19" s="39" t="str">
        <f aca="false">INDEX(Participants!$G$5:$G$14,Calculs!$B74,1)</f>
        <v/>
      </c>
      <c r="E19" s="37" t="str">
        <f aca="false">IF(INDEX(Participants!$F$5:$F$14,Calculs!$L74,1)="","",INDEX(Participants!$F$5:$F$14,Calculs!$L74,1))</f>
        <v/>
      </c>
      <c r="F19" s="30"/>
      <c r="G19" s="39" t="str">
        <f aca="false">INDEX(Participants!$G$5:$G$14,Calculs!$C74,1)</f>
        <v/>
      </c>
      <c r="H19" s="40" t="str">
        <f aca="false">IF(INDEX(Participants!$F$5:$F$14,Calculs!$M74,1)="","",INDEX(Participants!$F$5:$F$14,Calculs!$M74,1))</f>
        <v/>
      </c>
      <c r="I19" s="30"/>
      <c r="J19" s="35"/>
    </row>
    <row r="20" customFormat="false" ht="15.6" hidden="false" customHeight="true" outlineLevel="0" collapsed="false">
      <c r="A20" s="36"/>
      <c r="B20" s="31" t="n">
        <v>2</v>
      </c>
      <c r="C20" s="36"/>
      <c r="D20" s="34" t="str">
        <f aca="false">INDEX(Participants!$G$5:$G$14,Calculs!$B75,1)</f>
        <v/>
      </c>
      <c r="E20" s="33" t="str">
        <f aca="false">IF(INDEX(Participants!$F$5:$F$14,Calculs!$L75,1)="","",INDEX(Participants!$F$5:$F$14,Calculs!$L75,1))</f>
        <v/>
      </c>
      <c r="F20" s="36"/>
      <c r="G20" s="34" t="str">
        <f aca="false">INDEX(Participants!$G$5:$G$14,Calculs!$C75,1)</f>
        <v/>
      </c>
      <c r="H20" s="33" t="str">
        <f aca="false">IF(INDEX(Participants!$F$5:$F$14,Calculs!$M75,1)="","",INDEX(Participants!$F$5:$F$14,Calculs!$M75,1))</f>
        <v/>
      </c>
      <c r="I20" s="36"/>
      <c r="J20" s="35"/>
    </row>
    <row r="21" customFormat="false" ht="15.6" hidden="false" customHeight="true" outlineLevel="0" collapsed="false">
      <c r="A21" s="26" t="s">
        <v>9</v>
      </c>
      <c r="B21" s="26" t="s">
        <v>10</v>
      </c>
      <c r="C21" s="27"/>
      <c r="D21" s="28" t="s">
        <v>11</v>
      </c>
      <c r="E21" s="28" t="s">
        <v>6</v>
      </c>
      <c r="F21" s="26" t="s">
        <v>12</v>
      </c>
      <c r="G21" s="29" t="s">
        <v>13</v>
      </c>
      <c r="H21" s="29" t="s">
        <v>6</v>
      </c>
      <c r="I21" s="27"/>
      <c r="J21" s="26" t="s">
        <v>14</v>
      </c>
    </row>
    <row r="22" customFormat="false" ht="15.6" hidden="false" customHeight="true" outlineLevel="0" collapsed="false">
      <c r="A22" s="30" t="n">
        <f aca="false">A19+1</f>
        <v>18</v>
      </c>
      <c r="B22" s="31" t="n">
        <v>1</v>
      </c>
      <c r="C22" s="30"/>
      <c r="D22" s="39" t="str">
        <f aca="false">INDEX(Participants!$G$5:$G$14,Calculs!$B77,1)</f>
        <v/>
      </c>
      <c r="E22" s="37" t="str">
        <f aca="false">IF(INDEX(Participants!$F$5:$F$14,Calculs!$L77,1)="","",INDEX(Participants!$F$5:$F$14,Calculs!$L77,1))</f>
        <v/>
      </c>
      <c r="F22" s="30"/>
      <c r="G22" s="39" t="str">
        <f aca="false">INDEX(Participants!$G$5:$G$14,Calculs!$C77,1)</f>
        <v/>
      </c>
      <c r="H22" s="40" t="str">
        <f aca="false">IF(INDEX(Participants!$F$5:$F$14,Calculs!$M77,1)="","",INDEX(Participants!$F$5:$F$14,Calculs!$M77,1))</f>
        <v/>
      </c>
      <c r="I22" s="30"/>
      <c r="J22" s="35"/>
    </row>
    <row r="23" customFormat="false" ht="15.6" hidden="false" customHeight="true" outlineLevel="0" collapsed="false">
      <c r="A23" s="36"/>
      <c r="B23" s="31" t="n">
        <v>2</v>
      </c>
      <c r="C23" s="36"/>
      <c r="D23" s="34" t="str">
        <f aca="false">INDEX(Participants!$G$5:$G$14,Calculs!$B78,1)</f>
        <v/>
      </c>
      <c r="E23" s="37" t="str">
        <f aca="false">IF(INDEX(Participants!$F$5:$F$14,Calculs!$L78,1)="","",INDEX(Participants!$F$5:$F$14,Calculs!$L78,1))</f>
        <v/>
      </c>
      <c r="F23" s="36"/>
      <c r="G23" s="34" t="str">
        <f aca="false">INDEX(Participants!$G$5:$G$14,Calculs!$C78,1)</f>
        <v/>
      </c>
      <c r="H23" s="37" t="str">
        <f aca="false">IF(INDEX(Participants!$F$5:$F$14,Calculs!$M78,1)="","",INDEX(Participants!$F$5:$F$14,Calculs!$M78,1))</f>
        <v/>
      </c>
      <c r="I23" s="36"/>
      <c r="J23" s="35"/>
    </row>
    <row r="24" customFormat="false" ht="15.6" hidden="false" customHeight="true" outlineLevel="0" collapsed="false">
      <c r="A24" s="26" t="s">
        <v>9</v>
      </c>
      <c r="B24" s="26" t="s">
        <v>10</v>
      </c>
      <c r="C24" s="27"/>
      <c r="D24" s="28" t="s">
        <v>11</v>
      </c>
      <c r="E24" s="28" t="s">
        <v>6</v>
      </c>
      <c r="F24" s="26" t="s">
        <v>12</v>
      </c>
      <c r="G24" s="29" t="s">
        <v>13</v>
      </c>
      <c r="H24" s="29" t="s">
        <v>6</v>
      </c>
      <c r="I24" s="27"/>
      <c r="J24" s="26" t="s">
        <v>14</v>
      </c>
    </row>
    <row r="25" customFormat="false" ht="15.6" hidden="false" customHeight="true" outlineLevel="0" collapsed="false">
      <c r="A25" s="30" t="n">
        <f aca="false">A22+1</f>
        <v>19</v>
      </c>
      <c r="B25" s="31" t="n">
        <v>1</v>
      </c>
      <c r="C25" s="30"/>
      <c r="D25" s="39" t="str">
        <f aca="false">INDEX(Participants!$G$5:$G$14,Calculs!$B80,1)</f>
        <v/>
      </c>
      <c r="E25" s="40" t="str">
        <f aca="false">IF(INDEX(Participants!$F$5:$F$14,Calculs!$L80,1)="","",INDEX(Participants!$F$5:$F$14,Calculs!$L80,1))</f>
        <v/>
      </c>
      <c r="F25" s="30"/>
      <c r="G25" s="39" t="str">
        <f aca="false">INDEX(Participants!$G$5:$G$14,Calculs!$C80,1)</f>
        <v/>
      </c>
      <c r="H25" s="40" t="str">
        <f aca="false">IF(INDEX(Participants!$F$5:$F$14,Calculs!$M80,1)="","",INDEX(Participants!$F$5:$F$14,Calculs!$M80,1))</f>
        <v/>
      </c>
      <c r="I25" s="30"/>
      <c r="J25" s="35"/>
    </row>
    <row r="26" customFormat="false" ht="15.6" hidden="false" customHeight="true" outlineLevel="0" collapsed="false">
      <c r="A26" s="36"/>
      <c r="B26" s="31" t="n">
        <v>2</v>
      </c>
      <c r="C26" s="36"/>
      <c r="D26" s="34" t="str">
        <f aca="false">INDEX(Participants!$G$5:$G$14,Calculs!$B81,1)</f>
        <v/>
      </c>
      <c r="E26" s="37" t="str">
        <f aca="false">IF(INDEX(Participants!$F$5:$F$14,Calculs!$L81,1)="","",INDEX(Participants!$F$5:$F$14,Calculs!$L81,1))</f>
        <v/>
      </c>
      <c r="F26" s="36"/>
      <c r="G26" s="34" t="str">
        <f aca="false">INDEX(Participants!$G$5:$G$14,Calculs!$C81,1)</f>
        <v/>
      </c>
      <c r="H26" s="37" t="str">
        <f aca="false">IF(INDEX(Participants!$F$5:$F$14,Calculs!$M81,1)="","",INDEX(Participants!$F$5:$F$14,Calculs!$M81,1))</f>
        <v/>
      </c>
      <c r="I26" s="36"/>
      <c r="J26" s="35"/>
    </row>
    <row r="27" customFormat="false" ht="15.6" hidden="false" customHeight="true" outlineLevel="0" collapsed="false">
      <c r="A27" s="26" t="s">
        <v>9</v>
      </c>
      <c r="B27" s="26" t="s">
        <v>10</v>
      </c>
      <c r="C27" s="27"/>
      <c r="D27" s="28" t="s">
        <v>11</v>
      </c>
      <c r="E27" s="28" t="s">
        <v>6</v>
      </c>
      <c r="F27" s="26" t="s">
        <v>12</v>
      </c>
      <c r="G27" s="29" t="s">
        <v>13</v>
      </c>
      <c r="H27" s="29" t="s">
        <v>6</v>
      </c>
      <c r="I27" s="27"/>
      <c r="J27" s="26" t="s">
        <v>14</v>
      </c>
    </row>
    <row r="28" customFormat="false" ht="15.6" hidden="false" customHeight="true" outlineLevel="0" collapsed="false">
      <c r="A28" s="30" t="n">
        <f aca="false">A25+1</f>
        <v>20</v>
      </c>
      <c r="B28" s="31" t="n">
        <v>1</v>
      </c>
      <c r="C28" s="30"/>
      <c r="D28" s="39" t="str">
        <f aca="false">INDEX(Participants!$G$5:$G$14,Calculs!$B83,1)</f>
        <v/>
      </c>
      <c r="E28" s="37" t="str">
        <f aca="false">IF(INDEX(Participants!$F$5:$F$14,Calculs!$L83,1)="","",INDEX(Participants!$F$5:$F$14,Calculs!$L83,1))</f>
        <v/>
      </c>
      <c r="F28" s="30"/>
      <c r="G28" s="39" t="str">
        <f aca="false">INDEX(Participants!$G$5:$G$14,Calculs!$C83,1)</f>
        <v/>
      </c>
      <c r="H28" s="40" t="str">
        <f aca="false">IF(INDEX(Participants!$F$5:$F$14,Calculs!$M83,1)="","",INDEX(Participants!$F$5:$F$14,Calculs!$M83,1))</f>
        <v/>
      </c>
      <c r="I28" s="30"/>
      <c r="J28" s="35"/>
    </row>
    <row r="29" customFormat="false" ht="15.6" hidden="false" customHeight="true" outlineLevel="0" collapsed="false">
      <c r="A29" s="36"/>
      <c r="B29" s="31" t="n">
        <v>2</v>
      </c>
      <c r="C29" s="36"/>
      <c r="D29" s="34" t="str">
        <f aca="false">INDEX(Participants!$G$5:$G$14,Calculs!$B84,1)</f>
        <v/>
      </c>
      <c r="E29" s="33" t="str">
        <f aca="false">IF(INDEX(Participants!$F$5:$F$14,Calculs!$L84,1)="","",INDEX(Participants!$F$5:$F$14,Calculs!$L84,1))</f>
        <v/>
      </c>
      <c r="F29" s="36"/>
      <c r="G29" s="34" t="str">
        <f aca="false">INDEX(Participants!$G$5:$G$14,Calculs!$C84,1)</f>
        <v/>
      </c>
      <c r="H29" s="37" t="str">
        <f aca="false">IF(INDEX(Participants!$F$5:$F$14,Calculs!$M84,1)="","",INDEX(Participants!$F$5:$F$14,Calculs!$M84,1))</f>
        <v/>
      </c>
      <c r="I29" s="36"/>
      <c r="J29" s="35"/>
    </row>
    <row r="30" customFormat="false" ht="15.6" hidden="false" customHeight="true" outlineLevel="0" collapsed="false">
      <c r="A30" s="26" t="s">
        <v>9</v>
      </c>
      <c r="B30" s="26" t="s">
        <v>10</v>
      </c>
      <c r="C30" s="27"/>
      <c r="D30" s="28" t="s">
        <v>11</v>
      </c>
      <c r="E30" s="28" t="s">
        <v>6</v>
      </c>
      <c r="F30" s="26" t="s">
        <v>12</v>
      </c>
      <c r="G30" s="29" t="s">
        <v>13</v>
      </c>
      <c r="H30" s="29" t="s">
        <v>6</v>
      </c>
      <c r="I30" s="27"/>
      <c r="J30" s="26" t="s">
        <v>14</v>
      </c>
    </row>
    <row r="31" customFormat="false" ht="15.6" hidden="false" customHeight="true" outlineLevel="0" collapsed="false">
      <c r="A31" s="30" t="n">
        <f aca="false">A28+1</f>
        <v>21</v>
      </c>
      <c r="B31" s="31" t="n">
        <v>1</v>
      </c>
      <c r="C31" s="30"/>
      <c r="D31" s="39" t="str">
        <f aca="false">INDEX(Participants!$G$5:$G$14,Calculs!$B86,1)</f>
        <v/>
      </c>
      <c r="E31" s="40" t="str">
        <f aca="false">IF(INDEX(Participants!$F$5:$F$14,Calculs!$L86,1)="","",INDEX(Participants!$F$5:$F$14,Calculs!$L86,1))</f>
        <v/>
      </c>
      <c r="F31" s="30"/>
      <c r="G31" s="39" t="str">
        <f aca="false">INDEX(Participants!$G$5:$G$14,Calculs!$C86,1)</f>
        <v/>
      </c>
      <c r="H31" s="37" t="str">
        <f aca="false">IF(INDEX(Participants!$F$5:$F$14,Calculs!$M86,1)="","",INDEX(Participants!$F$5:$F$14,Calculs!$M86,1))</f>
        <v/>
      </c>
      <c r="I31" s="30"/>
      <c r="J31" s="35"/>
    </row>
    <row r="32" customFormat="false" ht="15.6" hidden="false" customHeight="true" outlineLevel="0" collapsed="false">
      <c r="A32" s="36"/>
      <c r="B32" s="31" t="n">
        <v>2</v>
      </c>
      <c r="C32" s="36"/>
      <c r="D32" s="34" t="str">
        <f aca="false">INDEX(Participants!$G$5:$G$14,Calculs!$B87,1)</f>
        <v/>
      </c>
      <c r="E32" s="37" t="str">
        <f aca="false">IF(INDEX(Participants!$F$5:$F$14,Calculs!$L87,1)="","",INDEX(Participants!$F$5:$F$14,Calculs!$L87,1))</f>
        <v/>
      </c>
      <c r="F32" s="36"/>
      <c r="G32" s="34" t="str">
        <f aca="false">INDEX(Participants!$G$5:$G$14,Calculs!$C87,1)</f>
        <v/>
      </c>
      <c r="H32" s="33" t="str">
        <f aca="false">IF(INDEX(Participants!$F$5:$F$14,Calculs!$M87,1)="","",INDEX(Participants!$F$5:$F$14,Calculs!$M87,1))</f>
        <v/>
      </c>
      <c r="I32" s="36"/>
      <c r="J32" s="35"/>
    </row>
    <row r="33" customFormat="false" ht="15.6" hidden="false" customHeight="true" outlineLevel="0" collapsed="false">
      <c r="A33" s="26" t="s">
        <v>9</v>
      </c>
      <c r="B33" s="26" t="s">
        <v>10</v>
      </c>
      <c r="C33" s="27"/>
      <c r="D33" s="28" t="s">
        <v>11</v>
      </c>
      <c r="E33" s="28" t="s">
        <v>6</v>
      </c>
      <c r="F33" s="26" t="s">
        <v>12</v>
      </c>
      <c r="G33" s="29" t="s">
        <v>13</v>
      </c>
      <c r="H33" s="29" t="s">
        <v>6</v>
      </c>
      <c r="I33" s="27"/>
      <c r="J33" s="26" t="s">
        <v>14</v>
      </c>
    </row>
    <row r="34" customFormat="false" ht="15.6" hidden="false" customHeight="true" outlineLevel="0" collapsed="false">
      <c r="A34" s="30" t="n">
        <f aca="false">A31+1</f>
        <v>22</v>
      </c>
      <c r="B34" s="31" t="n">
        <v>1</v>
      </c>
      <c r="C34" s="30"/>
      <c r="D34" s="39" t="str">
        <f aca="false">INDEX(Participants!$G$5:$G$14,Calculs!$B89,1)</f>
        <v/>
      </c>
      <c r="E34" s="40" t="str">
        <f aca="false">IF(INDEX(Participants!$F$5:$F$14,Calculs!$L89,1)="","",INDEX(Participants!$F$5:$F$14,Calculs!$L89,1))</f>
        <v/>
      </c>
      <c r="F34" s="30"/>
      <c r="G34" s="39" t="str">
        <f aca="false">INDEX(Participants!$G$5:$G$14,Calculs!$C89,1)</f>
        <v/>
      </c>
      <c r="H34" s="40" t="str">
        <f aca="false">IF(INDEX(Participants!$F$5:$F$14,Calculs!$M89,1)="","",INDEX(Participants!$F$5:$F$14,Calculs!$M89,1))</f>
        <v/>
      </c>
      <c r="I34" s="30"/>
      <c r="J34" s="35"/>
    </row>
    <row r="35" customFormat="false" ht="15.6" hidden="false" customHeight="true" outlineLevel="0" collapsed="false">
      <c r="A35" s="36"/>
      <c r="B35" s="31" t="n">
        <v>2</v>
      </c>
      <c r="C35" s="36"/>
      <c r="D35" s="34" t="str">
        <f aca="false">INDEX(Participants!$G$5:$G$14,Calculs!$B90,1)</f>
        <v/>
      </c>
      <c r="E35" s="37" t="str">
        <f aca="false">IF(INDEX(Participants!$F$5:$F$14,Calculs!$L90,1)="","",INDEX(Participants!$F$5:$F$14,Calculs!$L90,1))</f>
        <v/>
      </c>
      <c r="F35" s="36"/>
      <c r="G35" s="34" t="str">
        <f aca="false">INDEX(Participants!$G$5:$G$14,Calculs!$C90,1)</f>
        <v/>
      </c>
      <c r="H35" s="33" t="str">
        <f aca="false">IF(INDEX(Participants!$F$5:$F$14,Calculs!$M90,1)="","",INDEX(Participants!$F$5:$F$14,Calculs!$M90,1))</f>
        <v/>
      </c>
      <c r="I35" s="36"/>
      <c r="J35" s="35"/>
    </row>
    <row r="36" customFormat="false" ht="15.6" hidden="false" customHeight="true" outlineLevel="0" collapsed="false">
      <c r="A36" s="26" t="s">
        <v>9</v>
      </c>
      <c r="B36" s="26" t="s">
        <v>10</v>
      </c>
      <c r="C36" s="27"/>
      <c r="D36" s="28" t="s">
        <v>11</v>
      </c>
      <c r="E36" s="28" t="s">
        <v>6</v>
      </c>
      <c r="F36" s="26" t="s">
        <v>12</v>
      </c>
      <c r="G36" s="29" t="s">
        <v>13</v>
      </c>
      <c r="H36" s="29" t="s">
        <v>6</v>
      </c>
      <c r="I36" s="27"/>
      <c r="J36" s="26" t="s">
        <v>14</v>
      </c>
    </row>
    <row r="37" customFormat="false" ht="15.6" hidden="false" customHeight="true" outlineLevel="0" collapsed="false">
      <c r="A37" s="30" t="n">
        <f aca="false">A34+1</f>
        <v>23</v>
      </c>
      <c r="B37" s="31" t="n">
        <v>1</v>
      </c>
      <c r="C37" s="30"/>
      <c r="D37" s="39" t="str">
        <f aca="false">INDEX(Participants!$G$5:$G$14,Calculs!$B92,1)</f>
        <v/>
      </c>
      <c r="E37" s="40" t="str">
        <f aca="false">IF(INDEX(Participants!$F$5:$F$14,Calculs!$L92,1)="","",INDEX(Participants!$F$5:$F$14,Calculs!$L92,1))</f>
        <v/>
      </c>
      <c r="F37" s="30"/>
      <c r="G37" s="39" t="str">
        <f aca="false">INDEX(Participants!$G$5:$G$14,Calculs!$C92,1)</f>
        <v/>
      </c>
      <c r="H37" s="37" t="str">
        <f aca="false">IF(INDEX(Participants!$F$5:$F$14,Calculs!$M92,1)="","",INDEX(Participants!$F$5:$F$14,Calculs!$M92,1))</f>
        <v/>
      </c>
      <c r="I37" s="30"/>
      <c r="J37" s="35"/>
    </row>
    <row r="38" customFormat="false" ht="12.8" hidden="false" customHeight="false" outlineLevel="0" collapsed="false">
      <c r="A38" s="38"/>
      <c r="B38" s="38"/>
      <c r="C38" s="38"/>
      <c r="D38" s="38"/>
      <c r="E38" s="38"/>
      <c r="F38" s="38"/>
      <c r="G38" s="38"/>
      <c r="H38" s="38"/>
      <c r="I38" s="38"/>
      <c r="J38" s="38"/>
    </row>
  </sheetData>
  <sheetProtection sheet="true" objects="true" scenarios="true" selectLockedCells="true"/>
  <mergeCells count="1">
    <mergeCell ref="A2:J2"/>
  </mergeCells>
  <dataValidations count="1">
    <dataValidation allowBlank="true" operator="equal" showDropDown="false" showErrorMessage="true" showInputMessage="false" sqref="J4:J5 J7:J8 J10:J11 J13:J14 J16:J17 J19:J20 J22:J23 J25:J26 J28:J29 J31:J32 J34:J35 J37" type="list">
      <formula1>"B,J"</formula1>
      <formula2>0</formula2>
    </dataValidation>
  </dataValidations>
  <printOptions headings="false" gridLines="false" gridLinesSet="true" horizontalCentered="false" verticalCentered="false"/>
  <pageMargins left="0.5" right="0.5" top="0.75" bottom="0.2777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V1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3" activeCellId="0" sqref="N3"/>
    </sheetView>
  </sheetViews>
  <sheetFormatPr defaultRowHeight="12.75" zeroHeight="false" outlineLevelRow="0" outlineLevelCol="0"/>
  <cols>
    <col collapsed="false" customWidth="true" hidden="false" outlineLevel="0" max="1" min="1" style="1" width="8.09"/>
    <col collapsed="false" customWidth="true" hidden="false" outlineLevel="0" max="2" min="2" style="1" width="26.43"/>
    <col collapsed="false" customWidth="true" hidden="false" outlineLevel="0" max="3" min="3" style="1" width="3.23"/>
    <col collapsed="false" customWidth="true" hidden="false" outlineLevel="0" max="13" min="4" style="1" width="3.57"/>
    <col collapsed="false" customWidth="true" hidden="false" outlineLevel="0" max="14" min="14" style="1" width="6.35"/>
    <col collapsed="false" customWidth="true" hidden="false" outlineLevel="0" max="15" min="15" style="1" width="7.68"/>
    <col collapsed="false" customWidth="true" hidden="false" outlineLevel="0" max="16" min="16" style="1" width="7.01"/>
    <col collapsed="false" customWidth="true" hidden="false" outlineLevel="0" max="17" min="17" style="1" width="7.68"/>
    <col collapsed="false" customWidth="true" hidden="false" outlineLevel="0" max="18" min="18" style="1" width="8.48"/>
    <col collapsed="false" customWidth="true" hidden="true" outlineLevel="0" max="19" min="19" style="1" width="8.48"/>
    <col collapsed="false" customWidth="true" hidden="true" outlineLevel="0" max="20" min="20" style="1" width="6.61"/>
    <col collapsed="false" customWidth="true" hidden="true" outlineLevel="0" max="21" min="21" style="1" width="3.78"/>
    <col collapsed="false" customWidth="true" hidden="true" outlineLevel="0" max="22" min="22" style="1" width="26.97"/>
    <col collapsed="false" customWidth="true" hidden="false" outlineLevel="0" max="257" min="23" style="1" width="26.43"/>
    <col collapsed="false" customWidth="true" hidden="false" outlineLevel="0" max="1025" min="258" style="0" width="26.43"/>
  </cols>
  <sheetData>
    <row r="1" customFormat="false" ht="92.4" hidden="false" customHeight="true" outlineLevel="0" collapsed="false"/>
    <row r="2" customFormat="false" ht="150.25" hidden="false" customHeight="true" outlineLevel="0" collapsed="false">
      <c r="B2" s="41" t="s">
        <v>16</v>
      </c>
      <c r="C2" s="41"/>
      <c r="D2" s="42" t="str">
        <f aca="false">$B3</f>
        <v/>
      </c>
      <c r="E2" s="43" t="str">
        <f aca="false">$B4</f>
        <v/>
      </c>
      <c r="F2" s="43" t="str">
        <f aca="false">$B5</f>
        <v/>
      </c>
      <c r="G2" s="43" t="str">
        <f aca="false">$B6</f>
        <v/>
      </c>
      <c r="H2" s="43" t="str">
        <f aca="false">$B7</f>
        <v/>
      </c>
      <c r="I2" s="43" t="str">
        <f aca="false">$B8</f>
        <v/>
      </c>
      <c r="J2" s="43" t="str">
        <f aca="false">$B9</f>
        <v/>
      </c>
      <c r="K2" s="43" t="str">
        <f aca="false">$B10</f>
        <v/>
      </c>
      <c r="L2" s="43" t="str">
        <f aca="false">$B11</f>
        <v/>
      </c>
      <c r="M2" s="44" t="str">
        <f aca="false">$B12</f>
        <v/>
      </c>
      <c r="N2" s="45" t="s">
        <v>17</v>
      </c>
      <c r="O2" s="46" t="s">
        <v>18</v>
      </c>
      <c r="P2" s="47" t="s">
        <v>19</v>
      </c>
      <c r="Q2" s="48" t="s">
        <v>20</v>
      </c>
      <c r="S2" s="49"/>
      <c r="T2" s="50"/>
      <c r="U2" s="50"/>
      <c r="V2" s="51" t="s">
        <v>21</v>
      </c>
    </row>
    <row r="3" customFormat="false" ht="19.9" hidden="false" customHeight="true" outlineLevel="0" collapsed="false">
      <c r="B3" s="52" t="str">
        <f aca="false">Participants!$G5</f>
        <v/>
      </c>
      <c r="C3" s="52"/>
      <c r="D3" s="53"/>
      <c r="E3" s="54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F3" s="55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G3" s="55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H3" s="55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I3" s="55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J3" s="54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K3" s="55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L3" s="55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M3" s="56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N3" s="57"/>
      <c r="O3" s="58" t="str">
        <f aca="false">IF(AND($D3="",$E3="",$F3="",$G3="",$H3="",$I3="",$J3="",$K3="",$L3="",$M3=""),"",SUM($D3:$N3))</f>
        <v/>
      </c>
      <c r="P3" s="59" t="str">
        <f aca="false">IF($O3="","",ROUND(100*SUM($D3:$N3)/COUNT($D3:$M3),1))</f>
        <v/>
      </c>
      <c r="Q3" s="60" t="str">
        <f aca="false">IF($T$14=0,"",IF($O3="","",INDEX($U$3:$U$12,MATCH($P3,$T$3:$T$12,0),1)))</f>
        <v/>
      </c>
      <c r="S3" s="61" t="n">
        <f aca="false">COUNTIF(Calculs!$N$26:$N$88,CONCATENATE("=",Calculs!$A3))</f>
        <v>0</v>
      </c>
      <c r="T3" s="62" t="e">
        <f aca="false">LARGE($P$3:$P$12,$U3)</f>
        <v>#VALUE!</v>
      </c>
      <c r="U3" s="62" t="n">
        <v>1</v>
      </c>
      <c r="V3" s="63" t="str">
        <f aca="false">IF(Calculs!$N$96=Calculs!$O$97,INDEX($B$3:$B$12,MATCH($U3,$Q$3:$Q$12,0),1),"")</f>
        <v/>
      </c>
    </row>
    <row r="4" customFormat="false" ht="19.9" hidden="false" customHeight="true" outlineLevel="0" collapsed="false">
      <c r="B4" s="64" t="str">
        <f aca="false">Participants!$G6</f>
        <v/>
      </c>
      <c r="C4" s="64"/>
      <c r="D4" s="65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E4" s="66"/>
      <c r="F4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G4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H4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I4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J4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K4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L4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M4" s="68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N4" s="69"/>
      <c r="O4" s="70" t="str">
        <f aca="false">IF(AND($D4="",$E4="",$F4="",$G4="",$H4="",$I4="",$J4="",$K4="",$L4="",$M4=""),"",SUM($D4:$N4))</f>
        <v/>
      </c>
      <c r="P4" s="67" t="str">
        <f aca="false">IF($O4="","",ROUND(100*SUM($D4:$N4)/COUNT($D4:$M4),1))</f>
        <v/>
      </c>
      <c r="Q4" s="71" t="str">
        <f aca="false">IF($T$14=0,"",IF($O4="","",INDEX($U$3:$U$12,MATCH($P4,$T$3:$T$12,0),1)))</f>
        <v/>
      </c>
      <c r="S4" s="61" t="n">
        <f aca="false">COUNTIF(Calculs!$N$26:$N$88,CONCATENATE("=",Calculs!$A4))</f>
        <v>0</v>
      </c>
      <c r="T4" s="62" t="e">
        <f aca="false">LARGE($P$3:$P$12,$U4)</f>
        <v>#VALUE!</v>
      </c>
      <c r="U4" s="62" t="n">
        <v>2</v>
      </c>
      <c r="V4" s="63" t="str">
        <f aca="false">IF(Calculs!$N$96=Calculs!$O$97,INDEX($B$3:$B$12,MATCH($U4,$Q$3:$Q$12,0),1),"")</f>
        <v/>
      </c>
    </row>
    <row r="5" customFormat="false" ht="19.9" hidden="false" customHeight="true" outlineLevel="0" collapsed="false">
      <c r="B5" s="72" t="str">
        <f aca="false">Participants!$G7</f>
        <v/>
      </c>
      <c r="C5" s="72"/>
      <c r="D5" s="65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E5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F5" s="66"/>
      <c r="G5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H5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I5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J5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K5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L5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M5" s="68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N5" s="73"/>
      <c r="O5" s="65" t="str">
        <f aca="false">IF(AND($D5="",$E5="",$F5="",$G5="",$H5="",$I5="",$J5="",$K5="",$L5="",$M5=""),"",SUM($D5:$N5))</f>
        <v/>
      </c>
      <c r="P5" s="67" t="str">
        <f aca="false">IF($O5="","",ROUND(100*SUM($D5:$N5)/COUNT($D5:$M5),1))</f>
        <v/>
      </c>
      <c r="Q5" s="71" t="str">
        <f aca="false">IF($T$14=0,"",IF($O5="","",INDEX($U$3:$U$12,MATCH($P5,$T$3:$T$12,0),1)))</f>
        <v/>
      </c>
      <c r="S5" s="61" t="n">
        <f aca="false">COUNTIF(Calculs!$N$26:$N$88,CONCATENATE("=",Calculs!$A5))</f>
        <v>0</v>
      </c>
      <c r="T5" s="62" t="e">
        <f aca="false">LARGE($P$3:$P$12,$U5)</f>
        <v>#VALUE!</v>
      </c>
      <c r="U5" s="62" t="n">
        <v>3</v>
      </c>
      <c r="V5" s="63" t="str">
        <f aca="false">IF(Calculs!$N$96=Calculs!$O$97,INDEX($B$3:$B$12,MATCH($U5,$Q$3:$Q$12,0),1),"")</f>
        <v/>
      </c>
    </row>
    <row r="6" customFormat="false" ht="19.9" hidden="false" customHeight="true" outlineLevel="0" collapsed="false">
      <c r="B6" s="72" t="str">
        <f aca="false">Participants!$G8</f>
        <v/>
      </c>
      <c r="C6" s="72"/>
      <c r="D6" s="65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E6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F6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G6" s="66"/>
      <c r="H6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I6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J6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K6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L6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M6" s="68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N6" s="73"/>
      <c r="O6" s="65" t="str">
        <f aca="false">IF(AND($D6="",$E6="",$F6="",$G6="",$H6="",$I6="",$J6="",$K6="",$L6="",$M6=""),"",SUM($D6:$N6))</f>
        <v/>
      </c>
      <c r="P6" s="67" t="str">
        <f aca="false">IF($O6="","",ROUND(100*SUM($D6:$N6)/COUNT($D6:$M6),1))</f>
        <v/>
      </c>
      <c r="Q6" s="71" t="str">
        <f aca="false">IF($T$14=0,"",IF($O6="","",INDEX($U$3:$U$12,MATCH($P6,$T$3:$T$12,0),1)))</f>
        <v/>
      </c>
      <c r="S6" s="61" t="n">
        <f aca="false">COUNTIF(Calculs!$N$26:$N$88,CONCATENATE("=",Calculs!$A6))</f>
        <v>0</v>
      </c>
      <c r="T6" s="62" t="e">
        <f aca="false">LARGE($P$3:$P$12,$U6)</f>
        <v>#VALUE!</v>
      </c>
      <c r="U6" s="62" t="n">
        <v>4</v>
      </c>
      <c r="V6" s="63" t="str">
        <f aca="false">IF(Calculs!$N$96=Calculs!$O$97,INDEX($B$3:$B$12,MATCH($U6,$Q$3:$Q$12,0),1),"")</f>
        <v/>
      </c>
    </row>
    <row r="7" customFormat="false" ht="19.9" hidden="false" customHeight="true" outlineLevel="0" collapsed="false">
      <c r="B7" s="72" t="str">
        <f aca="false">Participants!$G9</f>
        <v/>
      </c>
      <c r="C7" s="72"/>
      <c r="D7" s="65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E7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F7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G7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H7" s="66"/>
      <c r="I7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J7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K7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L7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M7" s="68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N7" s="73"/>
      <c r="O7" s="65" t="str">
        <f aca="false">IF(AND($D7="",$E7="",$F7="",$G7="",$H7="",$I7="",$J7="",$K7="",$L7="",$M7=""),"",SUM($D7:$N7))</f>
        <v/>
      </c>
      <c r="P7" s="67" t="str">
        <f aca="false">IF($O7="","",ROUND(100*SUM($D7:$N7)/COUNT($D7:$M7),1))</f>
        <v/>
      </c>
      <c r="Q7" s="71" t="str">
        <f aca="false">IF($T$14=0,"",IF($O7="","",INDEX($U$3:$U$12,MATCH($P7,$T$3:$T$12,0),1)))</f>
        <v/>
      </c>
      <c r="S7" s="61" t="n">
        <f aca="false">COUNTIF(Calculs!$N$26:$N$88,CONCATENATE("=",Calculs!$A7))</f>
        <v>0</v>
      </c>
      <c r="T7" s="62" t="e">
        <f aca="false">LARGE($P$3:$P$12,$U7)</f>
        <v>#VALUE!</v>
      </c>
      <c r="U7" s="62" t="n">
        <v>5</v>
      </c>
      <c r="V7" s="63" t="str">
        <f aca="false">IF(Calculs!$N$96=Calculs!$O$97,INDEX($B$3:$B$12,MATCH($U7,$Q$3:$Q$12,0),1),"")</f>
        <v/>
      </c>
    </row>
    <row r="8" customFormat="false" ht="19.9" hidden="false" customHeight="true" outlineLevel="0" collapsed="false">
      <c r="B8" s="72" t="str">
        <f aca="false">Participants!$G10</f>
        <v/>
      </c>
      <c r="C8" s="72"/>
      <c r="D8" s="65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E8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F8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G8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H8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I8" s="66"/>
      <c r="J8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K8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L8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M8" s="68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N8" s="73"/>
      <c r="O8" s="65" t="str">
        <f aca="false">IF(AND($D8="",$E8="",$F8="",$G8="",$H8="",$I8="",$J8="",$K8="",$L8="",$M8=""),"",SUM($D8:$N8))</f>
        <v/>
      </c>
      <c r="P8" s="67" t="str">
        <f aca="false">IF($O8="","",ROUND(100*SUM($D8:$N8)/COUNT($D8:$M8),1))</f>
        <v/>
      </c>
      <c r="Q8" s="71" t="str">
        <f aca="false">IF($T$14=0,"",IF($O8="","",INDEX($U$3:$U$12,MATCH($P8,$T$3:$T$12,0),1)))</f>
        <v/>
      </c>
      <c r="S8" s="61" t="n">
        <f aca="false">COUNTIF(Calculs!$N$26:$N$88,CONCATENATE("=",Calculs!$A8))</f>
        <v>0</v>
      </c>
      <c r="T8" s="62" t="e">
        <f aca="false">LARGE($P$3:$P$12,$U8)</f>
        <v>#VALUE!</v>
      </c>
      <c r="U8" s="62" t="n">
        <v>6</v>
      </c>
      <c r="V8" s="63" t="str">
        <f aca="false">IF(Calculs!$N$96=Calculs!$O$97,INDEX($B$3:$B$12,MATCH($U8,$Q$3:$Q$12,0),1),"")</f>
        <v/>
      </c>
    </row>
    <row r="9" customFormat="false" ht="19.9" hidden="false" customHeight="true" outlineLevel="0" collapsed="false">
      <c r="B9" s="72" t="str">
        <f aca="false">Participants!$G11</f>
        <v/>
      </c>
      <c r="C9" s="72"/>
      <c r="D9" s="65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E9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F9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G9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H9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I9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J9" s="66"/>
      <c r="K9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L9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M9" s="68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N9" s="73"/>
      <c r="O9" s="65" t="str">
        <f aca="false">IF(AND($D9="",$E9="",$F9="",$G9="",$H9="",$I9="",$J9="",$K9="",$L9="",$M9=""),"",SUM($D9:$N9))</f>
        <v/>
      </c>
      <c r="P9" s="67" t="str">
        <f aca="false">IF($O9="","",ROUND(100*SUM($D9:$N9)/COUNT($D9:$M9),1))</f>
        <v/>
      </c>
      <c r="Q9" s="71" t="str">
        <f aca="false">IF($T$14=0,"",IF($O9="","",INDEX($U$3:$U$12,MATCH($P9,$T$3:$T$12,0),1)))</f>
        <v/>
      </c>
      <c r="S9" s="61" t="n">
        <f aca="false">COUNTIF(Calculs!$N$26:$N$88,CONCATENATE("=",Calculs!$A9))</f>
        <v>0</v>
      </c>
      <c r="T9" s="62" t="e">
        <f aca="false">LARGE($P$3:$P$12,$U9)</f>
        <v>#VALUE!</v>
      </c>
      <c r="U9" s="62" t="n">
        <v>7</v>
      </c>
      <c r="V9" s="63" t="str">
        <f aca="false">IF(Calculs!$N$96=Calculs!$O$97,INDEX($B$3:$B$12,MATCH($U9,$Q$3:$Q$12,0),1),"")</f>
        <v/>
      </c>
    </row>
    <row r="10" customFormat="false" ht="19.9" hidden="false" customHeight="true" outlineLevel="0" collapsed="false">
      <c r="B10" s="72" t="str">
        <f aca="false">Participants!$G12</f>
        <v/>
      </c>
      <c r="C10" s="72"/>
      <c r="D10" s="65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E10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F10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G10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H10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I10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J10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K10" s="66"/>
      <c r="L10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M10" s="68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N10" s="73"/>
      <c r="O10" s="65" t="str">
        <f aca="false">IF(AND($D10="",$E10="",$F10="",$G10="",$H10="",$I10="",$J10="",$K10="",$L10="",$M10=""),"",SUM($D10:$N10))</f>
        <v/>
      </c>
      <c r="P10" s="67" t="str">
        <f aca="false">IF($O10="","",ROUND(100*SUM($D10:$N10)/COUNT($D10:$M10),1))</f>
        <v/>
      </c>
      <c r="Q10" s="71" t="str">
        <f aca="false">IF($T$14=0,"",IF($O10="","",INDEX($U$3:$U$12,MATCH($P10,$T$3:$T$12,0),1)))</f>
        <v/>
      </c>
      <c r="S10" s="61" t="n">
        <f aca="false">COUNTIF(Calculs!$N$26:$N$88,CONCATENATE("=",Calculs!$A10))</f>
        <v>0</v>
      </c>
      <c r="T10" s="62" t="e">
        <f aca="false">LARGE($P$3:$P$12,$U10)</f>
        <v>#VALUE!</v>
      </c>
      <c r="U10" s="62" t="n">
        <v>8</v>
      </c>
      <c r="V10" s="63" t="str">
        <f aca="false">IF(Calculs!$N$96=Calculs!$O$97,INDEX($B$3:$B$12,MATCH($U10,$Q$3:$Q$12,0),1),"")</f>
        <v/>
      </c>
    </row>
    <row r="11" customFormat="false" ht="19.9" hidden="false" customHeight="true" outlineLevel="0" collapsed="false">
      <c r="B11" s="72" t="str">
        <f aca="false">Participants!$G13</f>
        <v/>
      </c>
      <c r="C11" s="72"/>
      <c r="D11" s="65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E11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F11" s="67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G11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H11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I11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J11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K11" s="67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L11" s="66"/>
      <c r="M11" s="68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N11" s="73"/>
      <c r="O11" s="65" t="str">
        <f aca="false">IF(AND($D11="",$E11="",$F11="",$G11="",$H11="",$I11="",$J11="",$K11="",$L11="",$M11=""),"",SUM($D11:$N11))</f>
        <v/>
      </c>
      <c r="P11" s="67" t="str">
        <f aca="false">IF($O11="","",ROUND(100*SUM($D11:$N11)/COUNT($D11:$M11),1))</f>
        <v/>
      </c>
      <c r="Q11" s="71" t="str">
        <f aca="false">IF($T$14=0,"",IF($O11="","",INDEX($U$3:$U$12,MATCH($P11,$T$3:$T$12,0),1)))</f>
        <v/>
      </c>
      <c r="S11" s="61" t="n">
        <f aca="false">COUNTIF(Calculs!$N$26:$N$88,CONCATENATE("=",Calculs!$A11))</f>
        <v>0</v>
      </c>
      <c r="T11" s="62" t="e">
        <f aca="false">LARGE($P$3:$P$12,$U11)</f>
        <v>#VALUE!</v>
      </c>
      <c r="U11" s="62" t="n">
        <v>9</v>
      </c>
      <c r="V11" s="63" t="str">
        <f aca="false">IF(Calculs!$N$96=Calculs!$O$97,INDEX($B$3:$B$12,MATCH($U11,$Q$3:$Q$12,0),1),"")</f>
        <v/>
      </c>
    </row>
    <row r="12" customFormat="false" ht="19.9" hidden="false" customHeight="true" outlineLevel="0" collapsed="false">
      <c r="B12" s="74" t="str">
        <f aca="false">Participants!$G14</f>
        <v/>
      </c>
      <c r="C12" s="74"/>
      <c r="D12" s="75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E12" s="76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F12" s="76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G12" s="76" t="str">
        <f aca="false">IF(INDEX(Calculs!$N$26:$N$93,MATCH(CONCATENATE(CHOOSE(ROW()-1,"A","B","C","D","E","F","G","H","I","J","K"),COLUMN()-1," ",CHOOSE(COLUMN()-2,"A","B","C","D","E","F","G","H","I","J","K"),ROW()),Calculs!$R$26:$R$93,0),1)="","",IF(INDEX(Calculs!$N$26:$N$93,MATCH(CONCATENATE(CHOOSE(ROW()-1,"A","B","C","D","E","F","G","H","I","J","K"),COLUMN()-1," ",CHOOSE(COLUMN()-2,"A","B","C","D","E","F","G","H","I","J","K"),ROW()),Calculs!$R$26:$R$93,0),1)=(ROW()-2),1,0))</f>
        <v/>
      </c>
      <c r="H12" s="76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I12" s="76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J12" s="76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K12" s="76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L12" s="76" t="str">
        <f aca="false">IF(INDEX(Calculs!$N$26:$N$93,MATCH(CONCATENATE(CHOOSE(COLUMN()-2,"A","B","C","D","E","F","G","H","I","J","K"),ROW()," ",CHOOSE(ROW()-1,"A","B","C","D","E","F","G","H","I","J","K"),COLUMN()-1),Calculs!$R$26:$R$93,0),1)="","",IF(INDEX(Calculs!$N$26:$N$93,MATCH(CONCATENATE(CHOOSE(COLUMN()-2,"A","B","C","D","E","F","G","H","I","J","K"),ROW()," ",CHOOSE(ROW()-1,"A","B","C","D","E","F","G","H","I","J","K"),COLUMN()-1),Calculs!$R$26:$R$93,0),1)=(ROW()-2),1,0))</f>
        <v/>
      </c>
      <c r="M12" s="77"/>
      <c r="N12" s="78"/>
      <c r="O12" s="79" t="str">
        <f aca="false">IF(AND($D12="",$E12="",$F12="",$G12="",$H12="",$I12="",$J12="",$K12="",$L12="",$M12=""),"",SUM($D12:$N12))</f>
        <v/>
      </c>
      <c r="P12" s="76" t="str">
        <f aca="false">IF($O12="","",ROUND(100*SUM($D12:$N12)/COUNT($D12:$M12),1))</f>
        <v/>
      </c>
      <c r="Q12" s="80" t="str">
        <f aca="false">IF($T$14=0,"",IF($O12="","",INDEX($U$3:$U$12,MATCH($P12,$T$3:$T$12,0),1)))</f>
        <v/>
      </c>
      <c r="R12" s="81"/>
      <c r="S12" s="61" t="n">
        <f aca="false">COUNTIF(Calculs!$N$26:$N$88,CONCATENATE("=",Calculs!$A12))</f>
        <v>0</v>
      </c>
      <c r="T12" s="62" t="e">
        <f aca="false">LARGE($P$3:$P$12,$U12)</f>
        <v>#VALUE!</v>
      </c>
      <c r="U12" s="62" t="n">
        <v>10</v>
      </c>
      <c r="V12" s="63" t="str">
        <f aca="false">IF(Calculs!$N$96=Calculs!$O$97,INDEX($B$3:$B$12,MATCH($U12,$Q$3:$Q$12,0),1),"")</f>
        <v/>
      </c>
    </row>
    <row r="13" customFormat="false" ht="19.9" hidden="false" customHeight="true" outlineLevel="0" collapsed="false">
      <c r="B13" s="82" t="str">
        <f aca="false">CONCATENATE("Résultat ",IF(Calculs!$N$96=Calculs!$O$97,"définitif ","provisoire "),"après ",Calculs!$N$96,IF(Calculs!$N$97&gt;1," matchs "," match "),"/",Calculs!$O$97)</f>
        <v>Résultat provisoire après 0 match /45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4"/>
      <c r="P13" s="84"/>
      <c r="Q13" s="85"/>
      <c r="R13" s="86"/>
      <c r="S13" s="87"/>
      <c r="T13" s="87"/>
      <c r="U13" s="87"/>
      <c r="V13" s="88"/>
    </row>
    <row r="14" customFormat="false" ht="19.5" hidden="true" customHeight="true" outlineLevel="0" collapsed="false">
      <c r="B14" s="89"/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87"/>
      <c r="T14" s="87" t="n">
        <f aca="false">COUNT($T$3:$T$12)</f>
        <v>0</v>
      </c>
      <c r="U14" s="87"/>
      <c r="V14" s="88"/>
    </row>
  </sheetData>
  <sheetProtection sheet="true" objects="true" scenarios="true" selectLockedCells="true"/>
  <mergeCells count="11"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rintOptions headings="false" gridLines="false" gridLinesSet="true" horizontalCentered="false" verticalCentered="false"/>
  <pageMargins left="1" right="1" top="0.984027777777778" bottom="0.999305555555556" header="0.511805555555555" footer="0.2777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&amp;L&amp;"Times New Roman,Normal"JPvC&amp;C&amp;"Times New Roman,Normal"&amp;12&amp;A&amp;R&amp;"Times New Roman,Normal"&amp;12&amp;F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8"/>
  <sheetViews>
    <sheetView showFormulas="false" showGridLines="fals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B18" activeCellId="0" sqref="B18"/>
    </sheetView>
  </sheetViews>
  <sheetFormatPr defaultRowHeight="12.75" zeroHeight="false" outlineLevelRow="0" outlineLevelCol="0"/>
  <cols>
    <col collapsed="false" customWidth="true" hidden="false" outlineLevel="0" max="1" min="1" style="1" width="16.6"/>
    <col collapsed="false" customWidth="true" hidden="false" outlineLevel="0" max="2" min="2" style="1" width="6.74"/>
    <col collapsed="false" customWidth="true" hidden="false" outlineLevel="0" max="3" min="3" style="1" width="1.47"/>
    <col collapsed="false" customWidth="true" hidden="false" outlineLevel="0" max="4" min="4" style="1" width="31.96"/>
    <col collapsed="false" customWidth="true" hidden="false" outlineLevel="0" max="5" min="5" style="1" width="1.47"/>
    <col collapsed="false" customWidth="true" hidden="false" outlineLevel="0" max="6" min="6" style="1" width="7.68"/>
    <col collapsed="false" customWidth="true" hidden="false" outlineLevel="0" max="257" min="7" style="1" width="6.74"/>
    <col collapsed="false" customWidth="true" hidden="false" outlineLevel="0" max="1025" min="258" style="0" width="6.74"/>
  </cols>
  <sheetData>
    <row r="1" customFormat="false" ht="253.35" hidden="false" customHeight="true" outlineLevel="0" collapsed="false"/>
    <row r="2" customFormat="false" ht="19.7" hidden="false" customHeight="true" outlineLevel="0" collapsed="false">
      <c r="B2" s="25" t="s">
        <v>21</v>
      </c>
      <c r="C2" s="25"/>
      <c r="D2" s="25"/>
      <c r="E2" s="25"/>
      <c r="F2" s="25"/>
    </row>
    <row r="3" customFormat="false" ht="20.65" hidden="false" customHeight="true" outlineLevel="0" collapsed="false">
      <c r="B3" s="11" t="s">
        <v>22</v>
      </c>
      <c r="C3" s="92"/>
      <c r="D3" s="11" t="s">
        <v>5</v>
      </c>
      <c r="E3" s="92"/>
      <c r="F3" s="11" t="s">
        <v>23</v>
      </c>
    </row>
    <row r="4" customFormat="false" ht="20.65" hidden="false" customHeight="true" outlineLevel="0" collapsed="false">
      <c r="B4" s="14" t="n">
        <v>1</v>
      </c>
      <c r="C4" s="93"/>
      <c r="D4" s="94" t="str">
        <f aca="false">IF(ISERROR(Résultats!$V3),"",IF(Résultats!$V3="","",Résultats!$V3))</f>
        <v/>
      </c>
      <c r="E4" s="93"/>
      <c r="F4" s="95" t="str">
        <f aca="false">IF($D4="","",INDEX(Résultats!$O$3:$O$12,MATCH(Résultats!$U3,Résultats!$Q$3:$Q$12,0),1))</f>
        <v/>
      </c>
    </row>
    <row r="5" customFormat="false" ht="20.65" hidden="false" customHeight="true" outlineLevel="0" collapsed="false">
      <c r="B5" s="14" t="n">
        <v>2</v>
      </c>
      <c r="C5" s="96"/>
      <c r="D5" s="94" t="str">
        <f aca="false">IF(ISERROR(Résultats!$V4),"",IF(Résultats!$V4="","",Résultats!$V4))</f>
        <v/>
      </c>
      <c r="E5" s="96"/>
      <c r="F5" s="95" t="str">
        <f aca="false">IF($D5="","",INDEX(Résultats!$O$3:$O$12,MATCH(Résultats!$U4,Résultats!$Q$3:$Q$12,0),1))</f>
        <v/>
      </c>
    </row>
    <row r="6" customFormat="false" ht="20.65" hidden="false" customHeight="true" outlineLevel="0" collapsed="false">
      <c r="B6" s="14" t="n">
        <v>3</v>
      </c>
      <c r="C6" s="96"/>
      <c r="D6" s="94" t="str">
        <f aca="false">IF(ISERROR(Résultats!$V5),"",IF(Résultats!$V5="","",Résultats!$V5))</f>
        <v/>
      </c>
      <c r="E6" s="96"/>
      <c r="F6" s="95" t="str">
        <f aca="false">IF($D6="","",INDEX(Résultats!$O$3:$O$12,MATCH(Résultats!$U5,Résultats!$Q$3:$Q$12,0),1))</f>
        <v/>
      </c>
    </row>
    <row r="7" customFormat="false" ht="20.65" hidden="false" customHeight="true" outlineLevel="0" collapsed="false">
      <c r="B7" s="14" t="n">
        <v>4</v>
      </c>
      <c r="C7" s="96"/>
      <c r="D7" s="94" t="str">
        <f aca="false">IF(ISERROR(Résultats!$V6),"",IF(Résultats!$V6="","",Résultats!$V6))</f>
        <v/>
      </c>
      <c r="E7" s="96"/>
      <c r="F7" s="95" t="str">
        <f aca="false">IF($D7="","",INDEX(Résultats!$O$3:$O$12,MATCH(Résultats!$U6,Résultats!$Q$3:$Q$12,0),1))</f>
        <v/>
      </c>
    </row>
    <row r="8" customFormat="false" ht="20.65" hidden="false" customHeight="true" outlineLevel="0" collapsed="false">
      <c r="B8" s="14" t="n">
        <v>5</v>
      </c>
      <c r="C8" s="96"/>
      <c r="D8" s="94" t="str">
        <f aca="false">IF(ISERROR(Résultats!$V7),"",IF(Résultats!$V7="","",Résultats!$V7))</f>
        <v/>
      </c>
      <c r="E8" s="96"/>
      <c r="F8" s="95" t="str">
        <f aca="false">IF($D8="","",INDEX(Résultats!$O$3:$O$12,MATCH(Résultats!$U7,Résultats!$Q$3:$Q$12,0),1))</f>
        <v/>
      </c>
    </row>
    <row r="9" customFormat="false" ht="20.65" hidden="false" customHeight="true" outlineLevel="0" collapsed="false">
      <c r="B9" s="14" t="n">
        <v>6</v>
      </c>
      <c r="C9" s="96"/>
      <c r="D9" s="94" t="str">
        <f aca="false">IF(ISERROR(Résultats!$V8),"",IF(Résultats!$V8="","",Résultats!$V8))</f>
        <v/>
      </c>
      <c r="E9" s="96"/>
      <c r="F9" s="95" t="str">
        <f aca="false">IF($D9="","",INDEX(Résultats!$O$3:$O$12,MATCH(Résultats!$U8,Résultats!$Q$3:$Q$12,0),1))</f>
        <v/>
      </c>
    </row>
    <row r="10" customFormat="false" ht="20.65" hidden="false" customHeight="true" outlineLevel="0" collapsed="false">
      <c r="B10" s="14" t="n">
        <v>7</v>
      </c>
      <c r="C10" s="96"/>
      <c r="D10" s="94" t="str">
        <f aca="false">IF(ISERROR(Résultats!$V9),"",IF(Résultats!$V9="","",Résultats!$V9))</f>
        <v/>
      </c>
      <c r="E10" s="96"/>
      <c r="F10" s="95" t="str">
        <f aca="false">IF($D10="","",INDEX(Résultats!$O$3:$O$12,MATCH(Résultats!$U9,Résultats!$Q$3:$Q$12,0),1))</f>
        <v/>
      </c>
    </row>
    <row r="11" customFormat="false" ht="20.65" hidden="false" customHeight="true" outlineLevel="0" collapsed="false">
      <c r="B11" s="14" t="n">
        <v>8</v>
      </c>
      <c r="C11" s="96"/>
      <c r="D11" s="94" t="str">
        <f aca="false">IF(ISERROR(Résultats!$V10),"",IF(Résultats!$V10="","",Résultats!$V10))</f>
        <v/>
      </c>
      <c r="E11" s="96"/>
      <c r="F11" s="95" t="str">
        <f aca="false">IF($D11="","",INDEX(Résultats!$O$3:$O$12,MATCH(Résultats!$U10,Résultats!$Q$3:$Q$12,0),1))</f>
        <v/>
      </c>
    </row>
    <row r="12" customFormat="false" ht="20.65" hidden="false" customHeight="true" outlineLevel="0" collapsed="false">
      <c r="B12" s="14" t="n">
        <v>9</v>
      </c>
      <c r="C12" s="96"/>
      <c r="D12" s="94" t="str">
        <f aca="false">IF(ISERROR(Résultats!$V11),"",IF(Résultats!$V11="","",Résultats!$V11))</f>
        <v/>
      </c>
      <c r="E12" s="96"/>
      <c r="F12" s="95" t="str">
        <f aca="false">IF($D12="","",INDEX(Résultats!$O$3:$O$12,MATCH(Résultats!$U11,Résultats!$Q$3:$Q$12,0),1))</f>
        <v/>
      </c>
    </row>
    <row r="13" customFormat="false" ht="20.65" hidden="false" customHeight="true" outlineLevel="0" collapsed="false">
      <c r="B13" s="14" t="n">
        <v>10</v>
      </c>
      <c r="C13" s="97"/>
      <c r="D13" s="94" t="str">
        <f aca="false">IF(ISERROR(Résultats!$V12),"",IF(Résultats!$V12="","",Résultats!$V12))</f>
        <v/>
      </c>
      <c r="E13" s="97"/>
      <c r="F13" s="95" t="str">
        <f aca="false">IF($D13="","",INDEX(Résultats!$O$3:$O$12,MATCH(Résultats!$U12,Résultats!$Q$3:$Q$12,0),1))</f>
        <v/>
      </c>
    </row>
    <row r="14" customFormat="false" ht="12.8" hidden="false" customHeight="false" outlineLevel="0" collapsed="false"/>
    <row r="18" customFormat="false" ht="12.8" hidden="false" customHeight="false" outlineLevel="0" collapsed="false">
      <c r="A18" s="98" t="s">
        <v>24</v>
      </c>
      <c r="B18" s="99"/>
      <c r="E18" s="100" t="s">
        <v>25</v>
      </c>
    </row>
  </sheetData>
  <sheetProtection sheet="true" objects="true" scenarios="true" selectLockedCells="true"/>
  <mergeCells count="1">
    <mergeCell ref="B2:F2"/>
  </mergeCells>
  <printOptions headings="false" gridLines="false" gridLinesSet="true" horizontalCentered="false" verticalCentered="false"/>
  <pageMargins left="0.5" right="0.5" top="0.75" bottom="0.763194444444444" header="0.511805555555555" footer="0.2777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&amp;L&amp;"Times New Roman,Italique"JPvC&amp;R&amp;"Times New Roman,Italique"&amp;12&amp;T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121"/>
  <sheetViews>
    <sheetView showFormulas="false" showGridLines="false" showRowColHeaders="true" showZeros="true" rightToLeft="false" tabSelected="false" showOutlineSymbols="true" defaultGridColor="true" view="normal" topLeftCell="A83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57" min="1" style="1" width="5.66"/>
    <col collapsed="false" customWidth="true" hidden="false" outlineLevel="0" max="1025" min="258" style="0" width="5.66"/>
  </cols>
  <sheetData>
    <row r="1" s="104" customFormat="true" ht="17" hidden="false" customHeight="true" outlineLevel="0" collapsed="false">
      <c r="A1" s="101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  <c r="IU1" s="103"/>
      <c r="IV1" s="103"/>
      <c r="IW1" s="103"/>
    </row>
    <row r="2" s="104" customFormat="true" ht="17" hidden="false" customHeight="true" outlineLevel="0" collapsed="false">
      <c r="A2" s="105" t="s">
        <v>27</v>
      </c>
      <c r="B2" s="106" t="n">
        <v>1</v>
      </c>
      <c r="C2" s="106" t="n">
        <v>2</v>
      </c>
      <c r="D2" s="106" t="n">
        <v>3</v>
      </c>
      <c r="E2" s="106" t="n">
        <v>4</v>
      </c>
      <c r="F2" s="106" t="n">
        <v>5</v>
      </c>
      <c r="G2" s="106" t="n">
        <v>6</v>
      </c>
      <c r="H2" s="106" t="n">
        <v>7</v>
      </c>
      <c r="I2" s="106" t="n">
        <v>8</v>
      </c>
      <c r="J2" s="106" t="n">
        <v>9</v>
      </c>
      <c r="K2" s="106" t="n">
        <v>10</v>
      </c>
      <c r="L2" s="102"/>
      <c r="M2" s="102"/>
      <c r="N2" s="107"/>
      <c r="O2" s="108" t="s">
        <v>28</v>
      </c>
      <c r="P2" s="108" t="s">
        <v>29</v>
      </c>
      <c r="Q2" s="109"/>
      <c r="R2" s="107"/>
      <c r="S2" s="107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  <c r="IV2" s="103"/>
    </row>
    <row r="3" s="104" customFormat="true" ht="17" hidden="false" customHeight="true" outlineLevel="0" collapsed="false">
      <c r="A3" s="110" t="n">
        <v>1</v>
      </c>
      <c r="B3" s="111"/>
      <c r="C3" s="112" t="n">
        <f aca="false">INDEX($O$26:$O$93,MATCH(CONCATENATE(CHOOSE(ROW()-1,"A","B","C","D","E","F","G","H","I","J","K"),COLUMN()+1," ",CHOOSE(COLUMN(),"A","B","C","D","E","F","G","H","I","J","K"),ROW()),$R$26:$R$93,0),1)</f>
        <v>1</v>
      </c>
      <c r="D3" s="112" t="n">
        <f aca="false">INDEX($O$26:$O$93,MATCH(CONCATENATE(CHOOSE(ROW()-1,"A","B","C","D","E","F","G","H","I","J","K"),COLUMN()+1," ",CHOOSE(COLUMN(),"A","B","C","D","E","F","G","H","I","J","K"),ROW()),$R$26:$R$93,0),1)</f>
        <v>1</v>
      </c>
      <c r="E3" s="112" t="n">
        <f aca="false">INDEX($O$26:$O$93,MATCH(CONCATENATE(CHOOSE(ROW()-1,"A","B","C","D","E","F","G","H","I","J","K"),COLUMN()+1," ",CHOOSE(COLUMN(),"A","B","C","D","E","F","G","H","I","J","K"),ROW()),$R$26:$R$93,0),1)</f>
        <v>1</v>
      </c>
      <c r="F3" s="112" t="n">
        <f aca="false">INDEX($O$26:$O$93,MATCH(CONCATENATE(CHOOSE(ROW()-1,"A","B","C","D","E","F","G","H","I","J","K"),COLUMN()+1," ",CHOOSE(COLUMN(),"A","B","C","D","E","F","G","H","I","J","K"),ROW()),$R$26:$R$93,0),1)</f>
        <v>1</v>
      </c>
      <c r="G3" s="112" t="n">
        <f aca="false">INDEX($O$26:$O$93,MATCH(CONCATENATE(CHOOSE(ROW()-1,"A","B","C","D","E","F","G","H","I","J","K"),COLUMN()+1," ",CHOOSE(COLUMN(),"A","B","C","D","E","F","G","H","I","J","K"),ROW()),$R$26:$R$93,0),1)</f>
        <v>1</v>
      </c>
      <c r="H3" s="113" t="n">
        <f aca="false">INDEX($O$26:$O$93,MATCH(CONCATENATE(CHOOSE(COLUMN(),"A","B","C","D","E","F","G","H","I","J","K"),ROW()," ",CHOOSE(ROW()-1,"A","B","C","D","E","F","G","H","I","J","K"),COLUMN()+1),$R$26:$R$93,0),1)</f>
        <v>2</v>
      </c>
      <c r="I3" s="114" t="n">
        <f aca="false">INDEX($O$26:$O$93,MATCH(CONCATENATE(CHOOSE(COLUMN(),"A","B","C","D","E","F","G","H","I","J","K"),ROW()," ",CHOOSE(ROW()-1,"A","B","C","D","E","F","G","H","I","J","K"),COLUMN()+1),$R$26:$R$93,0),1)</f>
        <v>2</v>
      </c>
      <c r="J3" s="114" t="n">
        <f aca="false">INDEX($O$26:$O$93,MATCH(CONCATENATE(CHOOSE(COLUMN(),"A","B","C","D","E","F","G","H","I","J","K"),ROW()," ",CHOOSE(ROW()-1,"A","B","C","D","E","F","G","H","I","J","K"),COLUMN()+1),$R$26:$R$93,0),1)</f>
        <v>2</v>
      </c>
      <c r="K3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L3" s="102"/>
      <c r="M3" s="102"/>
      <c r="N3" s="110" t="n">
        <v>1</v>
      </c>
      <c r="O3" s="102" t="n">
        <f aca="false">COUNTIF($B3:$M3,"=1")</f>
        <v>6</v>
      </c>
      <c r="P3" s="102" t="n">
        <f aca="false">COUNTIF($B3:$M3,"=2")</f>
        <v>3</v>
      </c>
      <c r="Q3" s="102"/>
      <c r="R3" s="115" t="n">
        <f aca="false">SUM(O3:Q3)</f>
        <v>9</v>
      </c>
      <c r="S3" s="102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="104" customFormat="true" ht="17" hidden="false" customHeight="true" outlineLevel="0" collapsed="false">
      <c r="A4" s="110" t="n">
        <v>2</v>
      </c>
      <c r="B4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C4" s="111"/>
      <c r="D4" s="116" t="n">
        <f aca="false">INDEX($O$26:$O$93,MATCH(CONCATENATE(CHOOSE(ROW()-1,"A","B","C","D","E","F","G","H","I","J","K"),COLUMN()+1," ",CHOOSE(COLUMN(),"A","B","C","D","E","F","G","H","I","J","K"),ROW()),$R$26:$R$93,0),1)</f>
        <v>2</v>
      </c>
      <c r="E4" s="116" t="n">
        <f aca="false">INDEX($O$26:$O$93,MATCH(CONCATENATE(CHOOSE(ROW()-1,"A","B","C","D","E","F","G","H","I","J","K"),COLUMN()+1," ",CHOOSE(COLUMN(),"A","B","C","D","E","F","G","H","I","J","K"),ROW()),$R$26:$R$93,0),1)</f>
        <v>1</v>
      </c>
      <c r="F4" s="116" t="n">
        <f aca="false">INDEX($O$26:$O$93,MATCH(CONCATENATE(CHOOSE(ROW()-1,"A","B","C","D","E","F","G","H","I","J","K"),COLUMN()+1," ",CHOOSE(COLUMN(),"A","B","C","D","E","F","G","H","I","J","K"),ROW()),$R$26:$R$93,0),1)</f>
        <v>1</v>
      </c>
      <c r="G4" s="116" t="n">
        <f aca="false">INDEX($O$26:$O$93,MATCH(CONCATENATE(CHOOSE(ROW()-1,"A","B","C","D","E","F","G","H","I","J","K"),COLUMN()+1," ",CHOOSE(COLUMN(),"A","B","C","D","E","F","G","H","I","J","K"),ROW()),$R$26:$R$93,0),1)</f>
        <v>2</v>
      </c>
      <c r="H4" s="116" t="n">
        <f aca="false">INDEX($O$26:$O$93,MATCH(CONCATENATE(CHOOSE(ROW()-1,"A","B","C","D","E","F","G","H","I","J","K"),COLUMN()+1," ",CHOOSE(COLUMN(),"A","B","C","D","E","F","G","H","I","J","K"),ROW()),$R$26:$R$93,0),1)</f>
        <v>1</v>
      </c>
      <c r="I4" s="114" t="n">
        <f aca="false">INDEX($O$26:$O$93,MATCH(CONCATENATE(CHOOSE(COLUMN(),"A","B","C","D","E","F","G","H","I","J","K"),ROW()," ",CHOOSE(ROW()-1,"A","B","C","D","E","F","G","H","I","J","K"),COLUMN()+1),$R$26:$R$93,0),1)</f>
        <v>2</v>
      </c>
      <c r="J4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K4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L4" s="102"/>
      <c r="M4" s="102"/>
      <c r="N4" s="110" t="n">
        <v>2</v>
      </c>
      <c r="O4" s="102" t="n">
        <f aca="false">COUNTIF($B4:$M4,"=1")</f>
        <v>6</v>
      </c>
      <c r="P4" s="102" t="n">
        <f aca="false">COUNTIF($B4:$M4,"=2")</f>
        <v>3</v>
      </c>
      <c r="Q4" s="102"/>
      <c r="R4" s="115" t="n">
        <f aca="false">SUM(O4:Q4)</f>
        <v>9</v>
      </c>
      <c r="S4" s="102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  <c r="IV4" s="103"/>
    </row>
    <row r="5" s="104" customFormat="true" ht="17" hidden="false" customHeight="true" outlineLevel="0" collapsed="false">
      <c r="A5" s="110" t="n">
        <v>3</v>
      </c>
      <c r="B5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C5" s="114" t="n">
        <f aca="false">INDEX($O$26:$O$93,MATCH(CONCATENATE(CHOOSE(COLUMN(),"A","B","C","D","E","F","G","H","I","J","K"),ROW()," ",CHOOSE(ROW()-1,"A","B","C","D","E","F","G","H","I","J","K"),COLUMN()+1),$R$26:$R$93,0),1)</f>
        <v>2</v>
      </c>
      <c r="D5" s="111"/>
      <c r="E5" s="116" t="n">
        <f aca="false">INDEX($O$26:$O$93,MATCH(CONCATENATE(CHOOSE(ROW()-1,"A","B","C","D","E","F","G","H","I","J","K"),COLUMN()+1," ",CHOOSE(COLUMN(),"A","B","C","D","E","F","G","H","I","J","K"),ROW()),$R$26:$R$93,0),1)</f>
        <v>1</v>
      </c>
      <c r="F5" s="116" t="n">
        <f aca="false">INDEX($O$26:$O$93,MATCH(CONCATENATE(CHOOSE(ROW()-1,"A","B","C","D","E","F","G","H","I","J","K"),COLUMN()+1," ",CHOOSE(COLUMN(),"A","B","C","D","E","F","G","H","I","J","K"),ROW()),$R$26:$R$93,0),1)</f>
        <v>1</v>
      </c>
      <c r="G5" s="116" t="n">
        <f aca="false">INDEX($O$26:$O$93,MATCH(CONCATENATE(CHOOSE(ROW()-1,"A","B","C","D","E","F","G","H","I","J","K"),COLUMN()+1," ",CHOOSE(COLUMN(),"A","B","C","D","E","F","G","H","I","J","K"),ROW()),$R$26:$R$93,0),1)</f>
        <v>2</v>
      </c>
      <c r="H5" s="116" t="n">
        <f aca="false">INDEX($O$26:$O$93,MATCH(CONCATENATE(CHOOSE(ROW()-1,"A","B","C","D","E","F","G","H","I","J","K"),COLUMN()+1," ",CHOOSE(COLUMN(),"A","B","C","D","E","F","G","H","I","J","K"),ROW()),$R$26:$R$93,0),1)</f>
        <v>1</v>
      </c>
      <c r="I5" s="116" t="n">
        <f aca="false">INDEX($O$26:$O$93,MATCH(CONCATENATE(CHOOSE(ROW()-1,"A","B","C","D","E","F","G","H","I","J","K"),COLUMN()+1," ",CHOOSE(COLUMN(),"A","B","C","D","E","F","G","H","I","J","K"),ROW()),$R$26:$R$93,0),1)</f>
        <v>2</v>
      </c>
      <c r="J5" s="114" t="n">
        <f aca="false">INDEX($O$26:$O$93,MATCH(CONCATENATE(CHOOSE(COLUMN(),"A","B","C","D","E","F","G","H","I","J","K"),ROW()," ",CHOOSE(ROW()-1,"A","B","C","D","E","F","G","H","I","J","K"),COLUMN()+1),$R$26:$R$93,0),1)</f>
        <v>2</v>
      </c>
      <c r="K5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L5" s="102"/>
      <c r="M5" s="102"/>
      <c r="N5" s="110" t="n">
        <v>3</v>
      </c>
      <c r="O5" s="102" t="n">
        <f aca="false">COUNTIF($B5:$M5,"=1")</f>
        <v>5</v>
      </c>
      <c r="P5" s="102" t="n">
        <f aca="false">COUNTIF($B5:$M5,"=2")</f>
        <v>4</v>
      </c>
      <c r="Q5" s="102"/>
      <c r="R5" s="115" t="n">
        <f aca="false">SUM(O5:Q5)</f>
        <v>9</v>
      </c>
      <c r="S5" s="102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="104" customFormat="true" ht="17" hidden="false" customHeight="true" outlineLevel="0" collapsed="false">
      <c r="A6" s="110" t="n">
        <v>4</v>
      </c>
      <c r="B6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C6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D6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E6" s="111"/>
      <c r="F6" s="116" t="n">
        <f aca="false">INDEX($O$26:$O$93,MATCH(CONCATENATE(CHOOSE(ROW()-1,"A","B","C","D","E","F","G","H","I","J","K"),COLUMN()+1," ",CHOOSE(COLUMN(),"A","B","C","D","E","F","G","H","I","J","K"),ROW()),$R$26:$R$93,0),1)</f>
        <v>1</v>
      </c>
      <c r="G6" s="116" t="n">
        <f aca="false">INDEX($O$26:$O$93,MATCH(CONCATENATE(CHOOSE(ROW()-1,"A","B","C","D","E","F","G","H","I","J","K"),COLUMN()+1," ",CHOOSE(COLUMN(),"A","B","C","D","E","F","G","H","I","J","K"),ROW()),$R$26:$R$93,0),1)</f>
        <v>1</v>
      </c>
      <c r="H6" s="116" t="n">
        <f aca="false">INDEX($O$26:$O$93,MATCH(CONCATENATE(CHOOSE(ROW()-1,"A","B","C","D","E","F","G","H","I","J","K"),COLUMN()+1," ",CHOOSE(COLUMN(),"A","B","C","D","E","F","G","H","I","J","K"),ROW()),$R$26:$R$93,0),1)</f>
        <v>1</v>
      </c>
      <c r="I6" s="116" t="n">
        <f aca="false">INDEX($O$26:$O$93,MATCH(CONCATENATE(CHOOSE(ROW()-1,"A","B","C","D","E","F","G","H","I","J","K"),COLUMN()+1," ",CHOOSE(COLUMN(),"A","B","C","D","E","F","G","H","I","J","K"),ROW()),$R$26:$R$93,0),1)</f>
        <v>1</v>
      </c>
      <c r="J6" s="116" t="n">
        <f aca="false">INDEX($O$26:$O$93,MATCH(CONCATENATE(CHOOSE(ROW()-1,"A","B","C","D","E","F","G","H","I","J","K"),COLUMN()+1," ",CHOOSE(COLUMN(),"A","B","C","D","E","F","G","H","I","J","K"),ROW()),$R$26:$R$93,0),1)</f>
        <v>1</v>
      </c>
      <c r="K6" s="114" t="n">
        <f aca="false">INDEX($O$26:$O$93,MATCH(CONCATENATE(CHOOSE(COLUMN(),"A","B","C","D","E","F","G","H","I","J","K"),ROW()," ",CHOOSE(ROW()-1,"A","B","C","D","E","F","G","H","I","J","K"),COLUMN()+1),$R$26:$R$93,0),1)</f>
        <v>2</v>
      </c>
      <c r="L6" s="102"/>
      <c r="M6" s="102"/>
      <c r="N6" s="110" t="n">
        <v>4</v>
      </c>
      <c r="O6" s="102" t="n">
        <f aca="false">COUNTIF($B6:$M6,"=1")</f>
        <v>8</v>
      </c>
      <c r="P6" s="102" t="n">
        <f aca="false">COUNTIF($B6:$M6,"=2")</f>
        <v>1</v>
      </c>
      <c r="Q6" s="102"/>
      <c r="R6" s="115" t="n">
        <f aca="false">SUM(O6:Q6)</f>
        <v>9</v>
      </c>
      <c r="S6" s="102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</row>
    <row r="7" s="104" customFormat="true" ht="17" hidden="false" customHeight="true" outlineLevel="0" collapsed="false">
      <c r="A7" s="110" t="n">
        <v>5</v>
      </c>
      <c r="B7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C7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D7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E7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F7" s="111"/>
      <c r="G7" s="116" t="n">
        <f aca="false">INDEX($O$26:$O$93,MATCH(CONCATENATE(CHOOSE(ROW()-1,"A","B","C","D","E","F","G","H","I","J","K"),COLUMN()+1," ",CHOOSE(COLUMN(),"A","B","C","D","E","F","G","H","I","J","K"),ROW()),$R$26:$R$93,0),1)</f>
        <v>2</v>
      </c>
      <c r="H7" s="116" t="n">
        <f aca="false">INDEX($O$26:$O$93,MATCH(CONCATENATE(CHOOSE(ROW()-1,"A","B","C","D","E","F","G","H","I","J","K"),COLUMN()+1," ",CHOOSE(COLUMN(),"A","B","C","D","E","F","G","H","I","J","K"),ROW()),$R$26:$R$93,0),1)</f>
        <v>1</v>
      </c>
      <c r="I7" s="116" t="n">
        <f aca="false">INDEX($O$26:$O$93,MATCH(CONCATENATE(CHOOSE(ROW()-1,"A","B","C","D","E","F","G","H","I","J","K"),COLUMN()+1," ",CHOOSE(COLUMN(),"A","B","C","D","E","F","G","H","I","J","K"),ROW()),$R$26:$R$93,0),1)</f>
        <v>1</v>
      </c>
      <c r="J7" s="116" t="n">
        <f aca="false">INDEX($O$26:$O$93,MATCH(CONCATENATE(CHOOSE(ROW()-1,"A","B","C","D","E","F","G","H","I","J","K"),COLUMN()+1," ",CHOOSE(COLUMN(),"A","B","C","D","E","F","G","H","I","J","K"),ROW()),$R$26:$R$93,0),1)</f>
        <v>2</v>
      </c>
      <c r="K7" s="116" t="n">
        <f aca="false">INDEX($O$26:$O$93,MATCH(CONCATENATE(CHOOSE(ROW()-1,"A","B","C","D","E","F","G","H","I","J","K"),COLUMN()+1," ",CHOOSE(COLUMN(),"A","B","C","D","E","F","G","H","I","J","K"),ROW()),$R$26:$R$93,0),1)</f>
        <v>2</v>
      </c>
      <c r="L7" s="102"/>
      <c r="M7" s="102"/>
      <c r="N7" s="110" t="n">
        <v>5</v>
      </c>
      <c r="O7" s="102" t="n">
        <f aca="false">COUNTIF($B7:$M7,"=1")</f>
        <v>6</v>
      </c>
      <c r="P7" s="102" t="n">
        <f aca="false">COUNTIF($B7:$M7,"=2")</f>
        <v>3</v>
      </c>
      <c r="Q7" s="102"/>
      <c r="R7" s="115" t="n">
        <f aca="false">SUM(O7:Q7)</f>
        <v>9</v>
      </c>
      <c r="S7" s="102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="104" customFormat="true" ht="17" hidden="false" customHeight="true" outlineLevel="0" collapsed="false">
      <c r="A8" s="110" t="n">
        <v>6</v>
      </c>
      <c r="B8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C8" s="114" t="n">
        <f aca="false">INDEX($O$26:$O$93,MATCH(CONCATENATE(CHOOSE(COLUMN(),"A","B","C","D","E","F","G","H","I","J","K"),ROW()," ",CHOOSE(ROW()-1,"A","B","C","D","E","F","G","H","I","J","K"),COLUMN()+1),$R$26:$R$93,0),1)</f>
        <v>2</v>
      </c>
      <c r="D8" s="114" t="n">
        <f aca="false">INDEX($O$26:$O$93,MATCH(CONCATENATE(CHOOSE(COLUMN(),"A","B","C","D","E","F","G","H","I","J","K"),ROW()," ",CHOOSE(ROW()-1,"A","B","C","D","E","F","G","H","I","J","K"),COLUMN()+1),$R$26:$R$93,0),1)</f>
        <v>2</v>
      </c>
      <c r="E8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F8" s="114" t="n">
        <f aca="false">INDEX($O$26:$O$93,MATCH(CONCATENATE(CHOOSE(COLUMN(),"A","B","C","D","E","F","G","H","I","J","K"),ROW()," ",CHOOSE(ROW()-1,"A","B","C","D","E","F","G","H","I","J","K"),COLUMN()+1),$R$26:$R$93,0),1)</f>
        <v>2</v>
      </c>
      <c r="G8" s="111"/>
      <c r="H8" s="116" t="n">
        <f aca="false">INDEX($O$26:$O$93,MATCH(CONCATENATE(CHOOSE(ROW()-1,"A","B","C","D","E","F","G","H","I","J","K"),COLUMN()+1," ",CHOOSE(COLUMN(),"A","B","C","D","E","F","G","H","I","J","K"),ROW()),$R$26:$R$93,0),1)</f>
        <v>2</v>
      </c>
      <c r="I8" s="116" t="n">
        <f aca="false">INDEX($O$26:$O$93,MATCH(CONCATENATE(CHOOSE(ROW()-1,"A","B","C","D","E","F","G","H","I","J","K"),COLUMN()+1," ",CHOOSE(COLUMN(),"A","B","C","D","E","F","G","H","I","J","K"),ROW()),$R$26:$R$93,0),1)</f>
        <v>1</v>
      </c>
      <c r="J8" s="116" t="n">
        <f aca="false">INDEX($O$26:$O$93,MATCH(CONCATENATE(CHOOSE(ROW()-1,"A","B","C","D","E","F","G","H","I","J","K"),COLUMN()+1," ",CHOOSE(COLUMN(),"A","B","C","D","E","F","G","H","I","J","K"),ROW()),$R$26:$R$93,0),1)</f>
        <v>2</v>
      </c>
      <c r="K8" s="116" t="n">
        <f aca="false">INDEX($O$26:$O$93,MATCH(CONCATENATE(CHOOSE(ROW()-1,"A","B","C","D","E","F","G","H","I","J","K"),COLUMN()+1," ",CHOOSE(COLUMN(),"A","B","C","D","E","F","G","H","I","J","K"),ROW()),$R$26:$R$93,0),1)</f>
        <v>2</v>
      </c>
      <c r="L8" s="102"/>
      <c r="M8" s="102"/>
      <c r="N8" s="110" t="n">
        <v>6</v>
      </c>
      <c r="O8" s="102" t="n">
        <f aca="false">COUNTIF($B8:$M8,"=1")</f>
        <v>3</v>
      </c>
      <c r="P8" s="102" t="n">
        <f aca="false">COUNTIF($B8:$M8,"=2")</f>
        <v>6</v>
      </c>
      <c r="Q8" s="102"/>
      <c r="R8" s="115" t="n">
        <f aca="false">SUM(O8:Q8)</f>
        <v>9</v>
      </c>
      <c r="S8" s="102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9" s="104" customFormat="true" ht="17" hidden="false" customHeight="true" outlineLevel="0" collapsed="false">
      <c r="A9" s="110" t="n">
        <v>7</v>
      </c>
      <c r="B9" s="116" t="n">
        <f aca="false">INDEX($O$26:$O$93,MATCH(CONCATENATE(CHOOSE(ROW()-1,"A","B","C","D","E","F","G","H","I","J","K"),COLUMN()+1," ",CHOOSE(COLUMN(),"A","B","C","D","E","F","G","H","I","J","K"),ROW()),$R$26:$R$93,0),1)</f>
        <v>2</v>
      </c>
      <c r="C9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D9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E9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F9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G9" s="114" t="n">
        <f aca="false">INDEX($O$26:$O$93,MATCH(CONCATENATE(CHOOSE(COLUMN(),"A","B","C","D","E","F","G","H","I","J","K"),ROW()," ",CHOOSE(ROW()-1,"A","B","C","D","E","F","G","H","I","J","K"),COLUMN()+1),$R$26:$R$93,0),1)</f>
        <v>2</v>
      </c>
      <c r="H9" s="111"/>
      <c r="I9" s="116" t="n">
        <f aca="false">INDEX($O$26:$O$93,MATCH(CONCATENATE(CHOOSE(ROW()-1,"A","B","C","D","E","F","G","H","I","J","K"),COLUMN()+1," ",CHOOSE(COLUMN(),"A","B","C","D","E","F","G","H","I","J","K"),ROW()),$R$26:$R$93,0),1)</f>
        <v>2</v>
      </c>
      <c r="J9" s="116" t="n">
        <f aca="false">INDEX($O$26:$O$93,MATCH(CONCATENATE(CHOOSE(ROW()-1,"A","B","C","D","E","F","G","H","I","J","K"),COLUMN()+1," ",CHOOSE(COLUMN(),"A","B","C","D","E","F","G","H","I","J","K"),ROW()),$R$26:$R$93,0),1)</f>
        <v>2</v>
      </c>
      <c r="K9" s="116" t="n">
        <f aca="false">INDEX($O$26:$O$93,MATCH(CONCATENATE(CHOOSE(ROW()-1,"A","B","C","D","E","F","G","H","I","J","K"),COLUMN()+1," ",CHOOSE(COLUMN(),"A","B","C","D","E","F","G","H","I","J","K"),ROW()),$R$26:$R$93,0),1)</f>
        <v>2</v>
      </c>
      <c r="L9" s="102"/>
      <c r="M9" s="102"/>
      <c r="N9" s="110" t="n">
        <v>7</v>
      </c>
      <c r="O9" s="102" t="n">
        <f aca="false">COUNTIF($B9:$M9,"=1")</f>
        <v>4</v>
      </c>
      <c r="P9" s="102" t="n">
        <f aca="false">COUNTIF($B9:$M9,"=2")</f>
        <v>5</v>
      </c>
      <c r="Q9" s="102"/>
      <c r="R9" s="115" t="n">
        <f aca="false">SUM(O9:Q9)</f>
        <v>9</v>
      </c>
      <c r="S9" s="102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="104" customFormat="true" ht="17" hidden="false" customHeight="true" outlineLevel="0" collapsed="false">
      <c r="A10" s="110" t="n">
        <v>8</v>
      </c>
      <c r="B10" s="116" t="n">
        <f aca="false">INDEX($O$26:$O$93,MATCH(CONCATENATE(CHOOSE(ROW()-1,"A","B","C","D","E","F","G","H","I","J","K"),COLUMN()+1," ",CHOOSE(COLUMN(),"A","B","C","D","E","F","G","H","I","J","K"),ROW()),$R$26:$R$93,0),1)</f>
        <v>2</v>
      </c>
      <c r="C10" s="116" t="n">
        <f aca="false">INDEX($O$26:$O$93,MATCH(CONCATENATE(CHOOSE(ROW()-1,"A","B","C","D","E","F","G","H","I","J","K"),COLUMN()+1," ",CHOOSE(COLUMN(),"A","B","C","D","E","F","G","H","I","J","K"),ROW()),$R$26:$R$93,0),1)</f>
        <v>2</v>
      </c>
      <c r="D10" s="114" t="n">
        <f aca="false">INDEX($O$26:$O$93,MATCH(CONCATENATE(CHOOSE(COLUMN(),"A","B","C","D","E","F","G","H","I","J","K"),ROW()," ",CHOOSE(ROW()-1,"A","B","C","D","E","F","G","H","I","J","K"),COLUMN()+1),$R$26:$R$93,0),1)</f>
        <v>2</v>
      </c>
      <c r="E10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F10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G10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H10" s="114" t="n">
        <f aca="false">INDEX($O$26:$O$93,MATCH(CONCATENATE(CHOOSE(COLUMN(),"A","B","C","D","E","F","G","H","I","J","K"),ROW()," ",CHOOSE(ROW()-1,"A","B","C","D","E","F","G","H","I","J","K"),COLUMN()+1),$R$26:$R$93,0),1)</f>
        <v>2</v>
      </c>
      <c r="I10" s="111"/>
      <c r="J10" s="116" t="n">
        <f aca="false">INDEX($O$26:$O$93,MATCH(CONCATENATE(CHOOSE(ROW()-1,"A","B","C","D","E","F","G","H","I","J","K"),COLUMN()+1," ",CHOOSE(COLUMN(),"A","B","C","D","E","F","G","H","I","J","K"),ROW()),$R$26:$R$93,0),1)</f>
        <v>2</v>
      </c>
      <c r="K10" s="116" t="n">
        <f aca="false">INDEX($O$26:$O$93,MATCH(CONCATENATE(CHOOSE(ROW()-1,"A","B","C","D","E","F","G","H","I","J","K"),COLUMN()+1," ",CHOOSE(COLUMN(),"A","B","C","D","E","F","G","H","I","J","K"),ROW()),$R$26:$R$93,0),1)</f>
        <v>2</v>
      </c>
      <c r="L10" s="102"/>
      <c r="M10" s="102"/>
      <c r="N10" s="110" t="n">
        <v>8</v>
      </c>
      <c r="O10" s="102" t="n">
        <f aca="false">COUNTIF($B10:$M10,"=1")</f>
        <v>3</v>
      </c>
      <c r="P10" s="102" t="n">
        <f aca="false">COUNTIF($B10:$M10,"=2")</f>
        <v>6</v>
      </c>
      <c r="Q10" s="102"/>
      <c r="R10" s="115" t="n">
        <f aca="false">SUM(O10:Q10)</f>
        <v>9</v>
      </c>
      <c r="S10" s="102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</row>
    <row r="11" s="104" customFormat="true" ht="17" hidden="false" customHeight="true" outlineLevel="0" collapsed="false">
      <c r="A11" s="110" t="n">
        <v>9</v>
      </c>
      <c r="B11" s="116" t="n">
        <f aca="false">INDEX($O$26:$O$93,MATCH(CONCATENATE(CHOOSE(ROW()-1,"A","B","C","D","E","F","G","H","I","J","K"),COLUMN()+1," ",CHOOSE(COLUMN(),"A","B","C","D","E","F","G","H","I","J","K"),ROW()),$R$26:$R$93,0),1)</f>
        <v>2</v>
      </c>
      <c r="C11" s="116" t="n">
        <f aca="false">INDEX($O$26:$O$93,MATCH(CONCATENATE(CHOOSE(ROW()-1,"A","B","C","D","E","F","G","H","I","J","K"),COLUMN()+1," ",CHOOSE(COLUMN(),"A","B","C","D","E","F","G","H","I","J","K"),ROW()),$R$26:$R$93,0),1)</f>
        <v>1</v>
      </c>
      <c r="D11" s="116" t="n">
        <f aca="false">INDEX($O$26:$O$93,MATCH(CONCATENATE(CHOOSE(ROW()-1,"A","B","C","D","E","F","G","H","I","J","K"),COLUMN()+1," ",CHOOSE(COLUMN(),"A","B","C","D","E","F","G","H","I","J","K"),ROW()),$R$26:$R$93,0),1)</f>
        <v>2</v>
      </c>
      <c r="E11" s="114" t="n">
        <f aca="false">INDEX($O$26:$O$93,MATCH(CONCATENATE(CHOOSE(COLUMN(),"A","B","C","D","E","F","G","H","I","J","K"),ROW()," ",CHOOSE(ROW()-1,"A","B","C","D","E","F","G","H","I","J","K"),COLUMN()+1),$R$26:$R$93,0),1)</f>
        <v>1</v>
      </c>
      <c r="F11" s="114" t="n">
        <f aca="false">INDEX($O$26:$O$93,MATCH(CONCATENATE(CHOOSE(COLUMN(),"A","B","C","D","E","F","G","H","I","J","K"),ROW()," ",CHOOSE(ROW()-1,"A","B","C","D","E","F","G","H","I","J","K"),COLUMN()+1),$R$26:$R$93,0),1)</f>
        <v>2</v>
      </c>
      <c r="G11" s="114" t="n">
        <f aca="false">INDEX($O$26:$O$93,MATCH(CONCATENATE(CHOOSE(COLUMN(),"A","B","C","D","E","F","G","H","I","J","K"),ROW()," ",CHOOSE(ROW()-1,"A","B","C","D","E","F","G","H","I","J","K"),COLUMN()+1),$R$26:$R$93,0),1)</f>
        <v>2</v>
      </c>
      <c r="H11" s="114" t="n">
        <f aca="false">INDEX($O$26:$O$93,MATCH(CONCATENATE(CHOOSE(COLUMN(),"A","B","C","D","E","F","G","H","I","J","K"),ROW()," ",CHOOSE(ROW()-1,"A","B","C","D","E","F","G","H","I","J","K"),COLUMN()+1),$R$26:$R$93,0),1)</f>
        <v>2</v>
      </c>
      <c r="I11" s="114" t="n">
        <f aca="false">INDEX($O$26:$O$93,MATCH(CONCATENATE(CHOOSE(COLUMN(),"A","B","C","D","E","F","G","H","I","J","K"),ROW()," ",CHOOSE(ROW()-1,"A","B","C","D","E","F","G","H","I","J","K"),COLUMN()+1),$R$26:$R$93,0),1)</f>
        <v>2</v>
      </c>
      <c r="J11" s="111"/>
      <c r="K11" s="116" t="n">
        <f aca="false">INDEX($O$26:$O$93,MATCH(CONCATENATE(CHOOSE(ROW()-1,"A","B","C","D","E","F","G","H","I","J","K"),COLUMN()+1," ",CHOOSE(COLUMN(),"A","B","C","D","E","F","G","H","I","J","K"),ROW()),$R$26:$R$93,0),1)</f>
        <v>2</v>
      </c>
      <c r="L11" s="102"/>
      <c r="M11" s="102"/>
      <c r="N11" s="110" t="n">
        <v>9</v>
      </c>
      <c r="O11" s="102" t="n">
        <f aca="false">COUNTIF($B11:$M11,"=1")</f>
        <v>2</v>
      </c>
      <c r="P11" s="102" t="n">
        <f aca="false">COUNTIF($B11:$M11,"=2")</f>
        <v>7</v>
      </c>
      <c r="Q11" s="102"/>
      <c r="R11" s="115" t="n">
        <f aca="false">SUM(O11:Q11)</f>
        <v>9</v>
      </c>
      <c r="S11" s="102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="104" customFormat="true" ht="17" hidden="false" customHeight="true" outlineLevel="0" collapsed="false">
      <c r="A12" s="110" t="n">
        <v>10</v>
      </c>
      <c r="B12" s="116" t="n">
        <f aca="false">INDEX($O$26:$O$93,MATCH(CONCATENATE(CHOOSE(ROW()-1,"A","B","C","D","E","F","G","H","I","J","K"),COLUMN()+1," ",CHOOSE(COLUMN(),"A","B","C","D","E","F","G","H","I","J","K"),ROW()),$R$26:$R$93,0),1)</f>
        <v>1</v>
      </c>
      <c r="C12" s="116" t="n">
        <f aca="false">INDEX($O$26:$O$93,MATCH(CONCATENATE(CHOOSE(ROW()-1,"A","B","C","D","E","F","G","H","I","J","K"),COLUMN()+1," ",CHOOSE(COLUMN(),"A","B","C","D","E","F","G","H","I","J","K"),ROW()),$R$26:$R$93,0),1)</f>
        <v>1</v>
      </c>
      <c r="D12" s="116" t="n">
        <f aca="false">INDEX($O$26:$O$93,MATCH(CONCATENATE(CHOOSE(ROW()-1,"A","B","C","D","E","F","G","H","I","J","K"),COLUMN()+1," ",CHOOSE(COLUMN(),"A","B","C","D","E","F","G","H","I","J","K"),ROW()),$R$26:$R$93,0),1)</f>
        <v>1</v>
      </c>
      <c r="E12" s="116" t="n">
        <f aca="false">INDEX($O$26:$O$93,MATCH(CONCATENATE(CHOOSE(ROW()-1,"A","B","C","D","E","F","G","H","I","J","K"),COLUMN()+1," ",CHOOSE(COLUMN(),"A","B","C","D","E","F","G","H","I","J","K"),ROW()),$R$26:$R$93,0),1)</f>
        <v>2</v>
      </c>
      <c r="F12" s="114" t="n">
        <f aca="false">INDEX($O$26:$O$93,MATCH(CONCATENATE(CHOOSE(COLUMN(),"A","B","C","D","E","F","G","H","I","J","K"),ROW()," ",CHOOSE(ROW()-1,"A","B","C","D","E","F","G","H","I","J","K"),COLUMN()+1),$R$26:$R$93,0),1)</f>
        <v>2</v>
      </c>
      <c r="G12" s="114" t="n">
        <f aca="false">INDEX($O$26:$O$93,MATCH(CONCATENATE(CHOOSE(COLUMN(),"A","B","C","D","E","F","G","H","I","J","K"),ROW()," ",CHOOSE(ROW()-1,"A","B","C","D","E","F","G","H","I","J","K"),COLUMN()+1),$R$26:$R$93,0),1)</f>
        <v>2</v>
      </c>
      <c r="H12" s="114" t="n">
        <f aca="false">INDEX($O$26:$O$93,MATCH(CONCATENATE(CHOOSE(COLUMN(),"A","B","C","D","E","F","G","H","I","J","K"),ROW()," ",CHOOSE(ROW()-1,"A","B","C","D","E","F","G","H","I","J","K"),COLUMN()+1),$R$26:$R$93,0),1)</f>
        <v>2</v>
      </c>
      <c r="I12" s="114" t="n">
        <f aca="false">INDEX($O$26:$O$93,MATCH(CONCATENATE(CHOOSE(COLUMN(),"A","B","C","D","E","F","G","H","I","J","K"),ROW()," ",CHOOSE(ROW()-1,"A","B","C","D","E","F","G","H","I","J","K"),COLUMN()+1),$R$26:$R$93,0),1)</f>
        <v>2</v>
      </c>
      <c r="J12" s="114" t="n">
        <f aca="false">INDEX($O$26:$O$93,MATCH(CONCATENATE(CHOOSE(COLUMN(),"A","B","C","D","E","F","G","H","I","J","K"),ROW()," ",CHOOSE(ROW()-1,"A","B","C","D","E","F","G","H","I","J","K"),COLUMN()+1),$R$26:$R$93,0),1)</f>
        <v>2</v>
      </c>
      <c r="K12" s="111"/>
      <c r="L12" s="102"/>
      <c r="M12" s="102"/>
      <c r="N12" s="110" t="n">
        <v>10</v>
      </c>
      <c r="O12" s="102" t="n">
        <f aca="false">COUNTIF($B12:$M12,"=1")</f>
        <v>3</v>
      </c>
      <c r="P12" s="102" t="n">
        <f aca="false">COUNTIF($B12:$M12,"=2")</f>
        <v>6</v>
      </c>
      <c r="Q12" s="102"/>
      <c r="R12" s="115" t="n">
        <f aca="false">SUM(O12:Q12)</f>
        <v>9</v>
      </c>
      <c r="S12" s="102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="104" customFormat="true" ht="17" hidden="false" customHeight="true" outlineLevel="0" collapsed="false">
      <c r="A13" s="101" t="s">
        <v>26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  <c r="IW13" s="103"/>
    </row>
    <row r="14" s="104" customFormat="true" ht="17" hidden="false" customHeight="true" outlineLevel="0" collapsed="false">
      <c r="A14" s="105" t="s">
        <v>30</v>
      </c>
      <c r="B14" s="106" t="n">
        <v>1</v>
      </c>
      <c r="C14" s="106" t="n">
        <v>2</v>
      </c>
      <c r="D14" s="106" t="n">
        <v>3</v>
      </c>
      <c r="E14" s="106" t="n">
        <v>4</v>
      </c>
      <c r="F14" s="106" t="n">
        <v>5</v>
      </c>
      <c r="G14" s="106" t="n">
        <v>6</v>
      </c>
      <c r="H14" s="106" t="n">
        <v>7</v>
      </c>
      <c r="I14" s="106" t="n">
        <v>8</v>
      </c>
      <c r="J14" s="106" t="n">
        <v>9</v>
      </c>
      <c r="K14" s="106" t="n">
        <v>10</v>
      </c>
      <c r="L14" s="102"/>
      <c r="M14" s="102"/>
      <c r="N14" s="107"/>
      <c r="O14" s="108" t="s">
        <v>31</v>
      </c>
      <c r="P14" s="108" t="s">
        <v>32</v>
      </c>
      <c r="Q14" s="108" t="s">
        <v>31</v>
      </c>
      <c r="R14" s="108" t="s">
        <v>32</v>
      </c>
      <c r="S14" s="108" t="s">
        <v>31</v>
      </c>
      <c r="T14" s="102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  <c r="IW14" s="103"/>
    </row>
    <row r="15" s="104" customFormat="true" ht="17" hidden="false" customHeight="true" outlineLevel="0" collapsed="false">
      <c r="A15" s="110" t="n">
        <v>1</v>
      </c>
      <c r="B15" s="111"/>
      <c r="C15" s="112" t="n">
        <f aca="false">INDEX($P$26:$P$93,MATCH(CONCATENATE(CHOOSE(ROW()-13,"A","B","C","D","E","F","G","H","I","J","K"),COLUMN()+1," ",CHOOSE(COLUMN(),"A","B","C","D","E","F","G","H","I","J","K"),ROW()-12),$R$26:$R$93,0),1)</f>
        <v>23</v>
      </c>
      <c r="D15" s="116" t="n">
        <f aca="false">INDEX($P$26:$P$93,MATCH(CONCATENATE(CHOOSE(ROW()-13,"A","B","C","D","E","F","G","H","I","J","K"),COLUMN()+1," ",CHOOSE(COLUMN(),"A","B","C","D","E","F","G","H","I","J","K"),ROW()-12),$R$26:$R$93,0),1)</f>
        <v>11</v>
      </c>
      <c r="E15" s="116" t="n">
        <f aca="false">INDEX($P$26:$P$93,MATCH(CONCATENATE(CHOOSE(ROW()-13,"A","B","C","D","E","F","G","H","I","J","K"),COLUMN()+1," ",CHOOSE(COLUMN(),"A","B","C","D","E","F","G","H","I","J","K"),ROW()-12),$R$26:$R$93,0),1)</f>
        <v>10</v>
      </c>
      <c r="F15" s="116" t="n">
        <f aca="false">INDEX($P$26:$P$93,MATCH(CONCATENATE(CHOOSE(ROW()-13,"A","B","C","D","E","F","G","H","I","J","K"),COLUMN()+1," ",CHOOSE(COLUMN(),"A","B","C","D","E","F","G","H","I","J","K"),ROW()-12),$R$26:$R$93,0),1)</f>
        <v>19</v>
      </c>
      <c r="G15" s="116" t="n">
        <f aca="false">INDEX($P$26:$P$93,MATCH(CONCATENATE(CHOOSE(ROW()-13,"A","B","C","D","E","F","G","H","I","J","K"),COLUMN()+1," ",CHOOSE(COLUMN(),"A","B","C","D","E","F","G","H","I","J","K"),ROW()-12),$R$26:$R$93,0),1)</f>
        <v>14</v>
      </c>
      <c r="H15" s="113" t="n">
        <f aca="false">INDEX($P$26:$P$93,MATCH(CONCATENATE(CHOOSE(COLUMN(),"A","B","C","D","E","F","G","H","I","J","K"),ROW()-12," ",CHOOSE(ROW()-13,"A","B","C","D","E","F","G","H","I","J","K"),COLUMN()+1),$R$26:$R$93,0),1)</f>
        <v>18</v>
      </c>
      <c r="I15" s="114" t="n">
        <f aca="false">INDEX($P$26:$P$93,MATCH(CONCATENATE(CHOOSE(COLUMN(),"A","B","C","D","E","F","G","H","I","J","K"),ROW()-12," ",CHOOSE(ROW()-13,"A","B","C","D","E","F","G","H","I","J","K"),COLUMN()+1),$R$26:$R$93,0),1)</f>
        <v>9</v>
      </c>
      <c r="J15" s="114" t="n">
        <f aca="false">INDEX($P$26:$P$93,MATCH(CONCATENATE(CHOOSE(COLUMN(),"A","B","C","D","E","F","G","H","I","J","K"),ROW()-12," ",CHOOSE(ROW()-13,"A","B","C","D","E","F","G","H","I","J","K"),COLUMN()+1),$R$26:$R$93,0),1)</f>
        <v>15</v>
      </c>
      <c r="K15" s="114" t="n">
        <f aca="false">INDEX($P$26:$P$93,MATCH(CONCATENATE(CHOOSE(COLUMN(),"A","B","C","D","E","F","G","H","I","J","K"),ROW()-12," ",CHOOSE(ROW()-13,"A","B","C","D","E","F","G","H","I","J","K"),COLUMN()+1),$R$26:$R$93,0),1)</f>
        <v>13</v>
      </c>
      <c r="L15" s="102"/>
      <c r="M15" s="102"/>
      <c r="N15" s="110" t="n">
        <v>1</v>
      </c>
      <c r="O15" s="102" t="n">
        <v>6</v>
      </c>
      <c r="P15" s="102" t="n">
        <v>6</v>
      </c>
      <c r="Q15" s="102" t="n">
        <v>3</v>
      </c>
      <c r="R15" s="102"/>
      <c r="S15" s="102"/>
      <c r="T15" s="102" t="n">
        <f aca="false">SUM($O15:$S15)</f>
        <v>15</v>
      </c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  <c r="IV15" s="103"/>
      <c r="IW15" s="103"/>
    </row>
    <row r="16" s="104" customFormat="true" ht="17" hidden="false" customHeight="true" outlineLevel="0" collapsed="false">
      <c r="A16" s="110" t="n">
        <v>2</v>
      </c>
      <c r="B16" s="114" t="n">
        <f aca="false">INDEX($P$26:$P$93,MATCH(CONCATENATE(CHOOSE(COLUMN(),"A","B","C","D","E","F","G","H","I","J","K"),ROW()-12," ",CHOOSE(ROW()-13,"A","B","C","D","E","F","G","H","I","J","K"),COLUMN()+1),$R$26:$R$93,0),1)</f>
        <v>23</v>
      </c>
      <c r="C16" s="111"/>
      <c r="D16" s="116" t="n">
        <f aca="false">INDEX($P$26:$P$93,MATCH(CONCATENATE(CHOOSE(ROW()-13,"A","B","C","D","E","F","G","H","I","J","K"),COLUMN()+1," ",CHOOSE(COLUMN(),"A","B","C","D","E","F","G","H","I","J","K"),ROW()-12),$R$26:$R$93,0),1)</f>
        <v>21</v>
      </c>
      <c r="E16" s="116" t="n">
        <f aca="false">INDEX($P$26:$P$93,MATCH(CONCATENATE(CHOOSE(ROW()-13,"A","B","C","D","E","F","G","H","I","J","K"),COLUMN()+1," ",CHOOSE(COLUMN(),"A","B","C","D","E","F","G","H","I","J","K"),ROW()-12),$R$26:$R$93,0),1)</f>
        <v>8</v>
      </c>
      <c r="F16" s="116" t="n">
        <f aca="false">INDEX($P$26:$P$93,MATCH(CONCATENATE(CHOOSE(ROW()-13,"A","B","C","D","E","F","G","H","I","J","K"),COLUMN()+1," ",CHOOSE(COLUMN(),"A","B","C","D","E","F","G","H","I","J","K"),ROW()-12),$R$26:$R$93,0),1)</f>
        <v>22</v>
      </c>
      <c r="G16" s="116" t="n">
        <f aca="false">INDEX($P$26:$P$93,MATCH(CONCATENATE(CHOOSE(ROW()-13,"A","B","C","D","E","F","G","H","I","J","K"),COLUMN()+1," ",CHOOSE(COLUMN(),"A","B","C","D","E","F","G","H","I","J","K"),ROW()-12),$R$26:$R$93,0),1)</f>
        <v>7</v>
      </c>
      <c r="H16" s="116" t="n">
        <f aca="false">INDEX($P$26:$P$93,MATCH(CONCATENATE(CHOOSE(ROW()-13,"A","B","C","D","E","F","G","H","I","J","K"),COLUMN()+1," ",CHOOSE(COLUMN(),"A","B","C","D","E","F","G","H","I","J","K"),ROW()-12),$R$26:$R$93,0),1)</f>
        <v>15</v>
      </c>
      <c r="I16" s="114" t="n">
        <f aca="false">INDEX($P$26:$P$93,MATCH(CONCATENATE(CHOOSE(COLUMN(),"A","B","C","D","E","F","G","H","I","J","K"),ROW()-12," ",CHOOSE(ROW()-13,"A","B","C","D","E","F","G","H","I","J","K"),COLUMN()+1),$R$26:$R$93,0),1)</f>
        <v>17</v>
      </c>
      <c r="J16" s="114" t="n">
        <f aca="false">INDEX($P$26:$P$93,MATCH(CONCATENATE(CHOOSE(COLUMN(),"A","B","C","D","E","F","G","H","I","J","K"),ROW()-12," ",CHOOSE(ROW()-13,"A","B","C","D","E","F","G","H","I","J","K"),COLUMN()+1),$R$26:$R$93,0),1)</f>
        <v>16</v>
      </c>
      <c r="K16" s="114" t="n">
        <f aca="false">INDEX($P$26:$P$93,MATCH(CONCATENATE(CHOOSE(COLUMN(),"A","B","C","D","E","F","G","H","I","J","K"),ROW()-12," ",CHOOSE(ROW()-13,"A","B","C","D","E","F","G","H","I","J","K"),COLUMN()+1),$R$26:$R$93,0),1)</f>
        <v>20</v>
      </c>
      <c r="L16" s="102"/>
      <c r="M16" s="102"/>
      <c r="N16" s="110" t="n">
        <v>2</v>
      </c>
      <c r="O16" s="102" t="n">
        <v>6</v>
      </c>
      <c r="P16" s="102" t="n">
        <v>6</v>
      </c>
      <c r="Q16" s="102" t="n">
        <v>3</v>
      </c>
      <c r="R16" s="102"/>
      <c r="S16" s="102"/>
      <c r="T16" s="102" t="n">
        <f aca="false">SUM($O16:$S16)</f>
        <v>15</v>
      </c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  <c r="IW16" s="103"/>
    </row>
    <row r="17" s="104" customFormat="true" ht="17" hidden="false" customHeight="true" outlineLevel="0" collapsed="false">
      <c r="A17" s="110" t="n">
        <v>3</v>
      </c>
      <c r="B17" s="114" t="n">
        <f aca="false">INDEX($P$26:$P$93,MATCH(CONCATENATE(CHOOSE(COLUMN(),"A","B","C","D","E","F","G","H","I","J","K"),ROW()-12," ",CHOOSE(ROW()-13,"A","B","C","D","E","F","G","H","I","J","K"),COLUMN()+1),$R$26:$R$93,0),1)</f>
        <v>11</v>
      </c>
      <c r="C17" s="114" t="n">
        <f aca="false">INDEX($P$26:$P$93,MATCH(CONCATENATE(CHOOSE(COLUMN(),"A","B","C","D","E","F","G","H","I","J","K"),ROW()-12," ",CHOOSE(ROW()-13,"A","B","C","D","E","F","G","H","I","J","K"),COLUMN()+1),$R$26:$R$93,0),1)</f>
        <v>21</v>
      </c>
      <c r="D17" s="111"/>
      <c r="E17" s="116" t="n">
        <f aca="false">INDEX($P$26:$P$93,MATCH(CONCATENATE(CHOOSE(ROW()-13,"A","B","C","D","E","F","G","H","I","J","K"),COLUMN()+1," ",CHOOSE(COLUMN(),"A","B","C","D","E","F","G","H","I","J","K"),ROW()-12),$R$26:$R$93,0),1)</f>
        <v>17</v>
      </c>
      <c r="F17" s="116" t="n">
        <f aca="false">INDEX($P$26:$P$93,MATCH(CONCATENATE(CHOOSE(ROW()-13,"A","B","C","D","E","F","G","H","I","J","K"),COLUMN()+1," ",CHOOSE(COLUMN(),"A","B","C","D","E","F","G","H","I","J","K"),ROW()-12),$R$26:$R$93,0),1)</f>
        <v>4</v>
      </c>
      <c r="G17" s="116" t="n">
        <f aca="false">INDEX($P$26:$P$93,MATCH(CONCATENATE(CHOOSE(ROW()-13,"A","B","C","D","E","F","G","H","I","J","K"),COLUMN()+1," ",CHOOSE(COLUMN(),"A","B","C","D","E","F","G","H","I","J","K"),ROW()-12),$R$26:$R$93,0),1)</f>
        <v>22</v>
      </c>
      <c r="H17" s="116" t="n">
        <f aca="false">INDEX($P$26:$P$93,MATCH(CONCATENATE(CHOOSE(ROW()-13,"A","B","C","D","E","F","G","H","I","J","K"),COLUMN()+1," ",CHOOSE(COLUMN(),"A","B","C","D","E","F","G","H","I","J","K"),ROW()-12),$R$26:$R$93,0),1)</f>
        <v>5</v>
      </c>
      <c r="I17" s="116" t="n">
        <f aca="false">INDEX($P$26:$P$93,MATCH(CONCATENATE(CHOOSE(ROW()-13,"A","B","C","D","E","F","G","H","I","J","K"),COLUMN()+1," ",CHOOSE(COLUMN(),"A","B","C","D","E","F","G","H","I","J","K"),ROW()-12),$R$26:$R$93,0),1)</f>
        <v>16</v>
      </c>
      <c r="J17" s="114" t="n">
        <f aca="false">INDEX($P$26:$P$93,MATCH(CONCATENATE(CHOOSE(COLUMN(),"A","B","C","D","E","F","G","H","I","J","K"),ROW()-12," ",CHOOSE(ROW()-13,"A","B","C","D","E","F","G","H","I","J","K"),COLUMN()+1),$R$26:$R$93,0),1)</f>
        <v>6</v>
      </c>
      <c r="K17" s="114" t="n">
        <f aca="false">INDEX($P$26:$P$93,MATCH(CONCATENATE(CHOOSE(COLUMN(),"A","B","C","D","E","F","G","H","I","J","K"),ROW()-12," ",CHOOSE(ROW()-13,"A","B","C","D","E","F","G","H","I","J","K"),COLUMN()+1),$R$26:$R$93,0),1)</f>
        <v>12</v>
      </c>
      <c r="L17" s="102"/>
      <c r="M17" s="102"/>
      <c r="N17" s="110" t="n">
        <v>3</v>
      </c>
      <c r="O17" s="102"/>
      <c r="P17" s="117" t="n">
        <v>3</v>
      </c>
      <c r="Q17" s="117" t="n">
        <v>6</v>
      </c>
      <c r="R17" s="117" t="n">
        <v>3</v>
      </c>
      <c r="S17" s="117" t="n">
        <v>3</v>
      </c>
      <c r="T17" s="102" t="n">
        <f aca="false">SUM($O17:$S17)</f>
        <v>15</v>
      </c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  <c r="IW17" s="103"/>
    </row>
    <row r="18" s="104" customFormat="true" ht="17" hidden="false" customHeight="true" outlineLevel="0" collapsed="false">
      <c r="A18" s="110" t="n">
        <v>4</v>
      </c>
      <c r="B18" s="114" t="n">
        <f aca="false">INDEX($P$26:$P$93,MATCH(CONCATENATE(CHOOSE(COLUMN(),"A","B","C","D","E","F","G","H","I","J","K"),ROW()-12," ",CHOOSE(ROW()-13,"A","B","C","D","E","F","G","H","I","J","K"),COLUMN()+1),$R$26:$R$93,0),1)</f>
        <v>10</v>
      </c>
      <c r="C18" s="114" t="n">
        <f aca="false">INDEX($P$26:$P$93,MATCH(CONCATENATE(CHOOSE(COLUMN(),"A","B","C","D","E","F","G","H","I","J","K"),ROW()-12," ",CHOOSE(ROW()-13,"A","B","C","D","E","F","G","H","I","J","K"),COLUMN()+1),$R$26:$R$93,0),1)</f>
        <v>8</v>
      </c>
      <c r="D18" s="114" t="n">
        <f aca="false">INDEX($P$26:$P$93,MATCH(CONCATENATE(CHOOSE(COLUMN(),"A","B","C","D","E","F","G","H","I","J","K"),ROW()-12," ",CHOOSE(ROW()-13,"A","B","C","D","E","F","G","H","I","J","K"),COLUMN()+1),$R$26:$R$93,0),1)</f>
        <v>17</v>
      </c>
      <c r="E18" s="111"/>
      <c r="F18" s="116" t="n">
        <f aca="false">INDEX($P$26:$P$93,MATCH(CONCATENATE(CHOOSE(ROW()-13,"A","B","C","D","E","F","G","H","I","J","K"),COLUMN()+1," ",CHOOSE(COLUMN(),"A","B","C","D","E","F","G","H","I","J","K"),ROW()-12),$R$26:$R$93,0),1)</f>
        <v>18</v>
      </c>
      <c r="G18" s="116" t="n">
        <f aca="false">INDEX($P$26:$P$93,MATCH(CONCATENATE(CHOOSE(ROW()-13,"A","B","C","D","E","F","G","H","I","J","K"),COLUMN()+1," ",CHOOSE(COLUMN(),"A","B","C","D","E","F","G","H","I","J","K"),ROW()-12),$R$26:$R$93,0),1)</f>
        <v>1</v>
      </c>
      <c r="H18" s="116" t="n">
        <f aca="false">INDEX($P$26:$P$93,MATCH(CONCATENATE(CHOOSE(ROW()-13,"A","B","C","D","E","F","G","H","I","J","K"),COLUMN()+1," ",CHOOSE(COLUMN(),"A","B","C","D","E","F","G","H","I","J","K"),ROW()-12),$R$26:$R$93,0),1)</f>
        <v>9</v>
      </c>
      <c r="I18" s="116" t="n">
        <f aca="false">INDEX($P$26:$P$93,MATCH(CONCATENATE(CHOOSE(ROW()-13,"A","B","C","D","E","F","G","H","I","J","K"),COLUMN()+1," ",CHOOSE(COLUMN(),"A","B","C","D","E","F","G","H","I","J","K"),ROW()-12),$R$26:$R$93,0),1)</f>
        <v>2</v>
      </c>
      <c r="J18" s="116" t="n">
        <f aca="false">INDEX($P$26:$P$93,MATCH(CONCATENATE(CHOOSE(ROW()-13,"A","B","C","D","E","F","G","H","I","J","K"),COLUMN()+1," ",CHOOSE(COLUMN(),"A","B","C","D","E","F","G","H","I","J","K"),ROW()-12),$R$26:$R$93,0),1)</f>
        <v>7</v>
      </c>
      <c r="K18" s="114" t="n">
        <f aca="false">INDEX($P$26:$P$93,MATCH(CONCATENATE(CHOOSE(COLUMN(),"A","B","C","D","E","F","G","H","I","J","K"),ROW()-12," ",CHOOSE(ROW()-13,"A","B","C","D","E","F","G","H","I","J","K"),COLUMN()+1),$R$26:$R$93,0),1)</f>
        <v>3</v>
      </c>
      <c r="L18" s="102"/>
      <c r="M18" s="102"/>
      <c r="N18" s="110" t="n">
        <v>4</v>
      </c>
      <c r="O18" s="102"/>
      <c r="P18" s="102" t="n">
        <v>3</v>
      </c>
      <c r="Q18" s="102" t="n">
        <v>6</v>
      </c>
      <c r="R18" s="102" t="n">
        <v>3</v>
      </c>
      <c r="S18" s="102" t="n">
        <v>3</v>
      </c>
      <c r="T18" s="102" t="n">
        <f aca="false">SUM($O18:$S18)</f>
        <v>15</v>
      </c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  <c r="IV18" s="103"/>
      <c r="IW18" s="103"/>
    </row>
    <row r="19" s="104" customFormat="true" ht="17" hidden="false" customHeight="true" outlineLevel="0" collapsed="false">
      <c r="A19" s="110" t="n">
        <v>5</v>
      </c>
      <c r="B19" s="114" t="n">
        <f aca="false">INDEX($P$26:$P$93,MATCH(CONCATENATE(CHOOSE(COLUMN(),"A","B","C","D","E","F","G","H","I","J","K"),ROW()-12," ",CHOOSE(ROW()-13,"A","B","C","D","E","F","G","H","I","J","K"),COLUMN()+1),$R$26:$R$93,0),1)</f>
        <v>19</v>
      </c>
      <c r="C19" s="114" t="n">
        <f aca="false">INDEX($P$26:$P$93,MATCH(CONCATENATE(CHOOSE(COLUMN(),"A","B","C","D","E","F","G","H","I","J","K"),ROW()-12," ",CHOOSE(ROW()-13,"A","B","C","D","E","F","G","H","I","J","K"),COLUMN()+1),$R$26:$R$93,0),1)</f>
        <v>22</v>
      </c>
      <c r="D19" s="114" t="n">
        <f aca="false">INDEX($P$26:$P$93,MATCH(CONCATENATE(CHOOSE(COLUMN(),"A","B","C","D","E","F","G","H","I","J","K"),ROW()-12," ",CHOOSE(ROW()-13,"A","B","C","D","E","F","G","H","I","J","K"),COLUMN()+1),$R$26:$R$93,0),1)</f>
        <v>4</v>
      </c>
      <c r="E19" s="114" t="n">
        <f aca="false">INDEX($P$26:$P$93,MATCH(CONCATENATE(CHOOSE(COLUMN(),"A","B","C","D","E","F","G","H","I","J","K"),ROW()-12," ",CHOOSE(ROW()-13,"A","B","C","D","E","F","G","H","I","J","K"),COLUMN()+1),$R$26:$R$93,0),1)</f>
        <v>18</v>
      </c>
      <c r="F19" s="111"/>
      <c r="G19" s="116" t="n">
        <f aca="false">INDEX($P$26:$P$93,MATCH(CONCATENATE(CHOOSE(ROW()-13,"A","B","C","D","E","F","G","H","I","J","K"),COLUMN()+1," ",CHOOSE(COLUMN(),"A","B","C","D","E","F","G","H","I","J","K"),ROW()-12),$R$26:$R$93,0),1)</f>
        <v>12</v>
      </c>
      <c r="H19" s="116" t="n">
        <f aca="false">INDEX($P$26:$P$93,MATCH(CONCATENATE(CHOOSE(ROW()-13,"A","B","C","D","E","F","G","H","I","J","K"),COLUMN()+1," ",CHOOSE(COLUMN(),"A","B","C","D","E","F","G","H","I","J","K"),ROW()-12),$R$26:$R$93,0),1)</f>
        <v>6</v>
      </c>
      <c r="I19" s="116" t="n">
        <f aca="false">INDEX($P$26:$P$93,MATCH(CONCATENATE(CHOOSE(ROW()-13,"A","B","C","D","E","F","G","H","I","J","K"),COLUMN()+1," ",CHOOSE(COLUMN(),"A","B","C","D","E","F","G","H","I","J","K"),ROW()-12),$R$26:$R$93,0),1)</f>
        <v>21</v>
      </c>
      <c r="J19" s="116" t="n">
        <f aca="false">INDEX($P$26:$P$93,MATCH(CONCATENATE(CHOOSE(ROW()-13,"A","B","C","D","E","F","G","H","I","J","K"),COLUMN()+1," ",CHOOSE(COLUMN(),"A","B","C","D","E","F","G","H","I","J","K"),ROW()-12),$R$26:$R$93,0),1)</f>
        <v>5</v>
      </c>
      <c r="K19" s="116" t="n">
        <f aca="false">INDEX($P$26:$P$93,MATCH(CONCATENATE(CHOOSE(ROW()-13,"A","B","C","D","E","F","G","H","I","J","K"),COLUMN()+1," ",CHOOSE(COLUMN(),"A","B","C","D","E","F","G","H","I","J","K"),ROW()-12),$R$26:$R$93,0),1)</f>
        <v>11</v>
      </c>
      <c r="L19" s="102"/>
      <c r="M19" s="102"/>
      <c r="N19" s="110" t="n">
        <v>5</v>
      </c>
      <c r="O19" s="102"/>
      <c r="P19" s="102" t="n">
        <v>3</v>
      </c>
      <c r="Q19" s="102" t="n">
        <v>9</v>
      </c>
      <c r="R19" s="102" t="n">
        <v>3</v>
      </c>
      <c r="S19" s="102"/>
      <c r="T19" s="102" t="n">
        <f aca="false">SUM($O19:$S19)</f>
        <v>15</v>
      </c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  <c r="IV19" s="103"/>
      <c r="IW19" s="103"/>
    </row>
    <row r="20" s="104" customFormat="true" ht="17" hidden="false" customHeight="true" outlineLevel="0" collapsed="false">
      <c r="A20" s="110" t="n">
        <v>6</v>
      </c>
      <c r="B20" s="114" t="n">
        <f aca="false">INDEX($P$26:$P$93,MATCH(CONCATENATE(CHOOSE(COLUMN(),"A","B","C","D","E","F","G","H","I","J","K"),ROW()-12," ",CHOOSE(ROW()-13,"A","B","C","D","E","F","G","H","I","J","K"),COLUMN()+1),$R$26:$R$93,0),1)</f>
        <v>14</v>
      </c>
      <c r="C20" s="114" t="n">
        <f aca="false">INDEX($P$26:$P$93,MATCH(CONCATENATE(CHOOSE(COLUMN(),"A","B","C","D","E","F","G","H","I","J","K"),ROW()-12," ",CHOOSE(ROW()-13,"A","B","C","D","E","F","G","H","I","J","K"),COLUMN()+1),$R$26:$R$93,0),1)</f>
        <v>7</v>
      </c>
      <c r="D20" s="114" t="n">
        <f aca="false">INDEX($P$26:$P$93,MATCH(CONCATENATE(CHOOSE(COLUMN(),"A","B","C","D","E","F","G","H","I","J","K"),ROW()-12," ",CHOOSE(ROW()-13,"A","B","C","D","E","F","G","H","I","J","K"),COLUMN()+1),$R$26:$R$93,0),1)</f>
        <v>22</v>
      </c>
      <c r="E20" s="114" t="n">
        <f aca="false">INDEX($P$26:$P$93,MATCH(CONCATENATE(CHOOSE(COLUMN(),"A","B","C","D","E","F","G","H","I","J","K"),ROW()-12," ",CHOOSE(ROW()-13,"A","B","C","D","E","F","G","H","I","J","K"),COLUMN()+1),$R$26:$R$93,0),1)</f>
        <v>1</v>
      </c>
      <c r="F20" s="114" t="n">
        <f aca="false">INDEX($P$26:$P$93,MATCH(CONCATENATE(CHOOSE(COLUMN(),"A","B","C","D","E","F","G","H","I","J","K"),ROW()-12," ",CHOOSE(ROW()-13,"A","B","C","D","E","F","G","H","I","J","K"),COLUMN()+1),$R$26:$R$93,0),1)</f>
        <v>12</v>
      </c>
      <c r="G20" s="111"/>
      <c r="H20" s="116" t="n">
        <f aca="false">INDEX($P$26:$P$93,MATCH(CONCATENATE(CHOOSE(ROW()-13,"A","B","C","D","E","F","G","H","I","J","K"),COLUMN()+1," ",CHOOSE(COLUMN(),"A","B","C","D","E","F","G","H","I","J","K"),ROW()-12),$R$26:$R$93,0),1)</f>
        <v>13</v>
      </c>
      <c r="I20" s="116" t="n">
        <f aca="false">INDEX($P$26:$P$93,MATCH(CONCATENATE(CHOOSE(ROW()-13,"A","B","C","D","E","F","G","H","I","J","K"),COLUMN()+1," ",CHOOSE(COLUMN(),"A","B","C","D","E","F","G","H","I","J","K"),ROW()-12),$R$26:$R$93,0),1)</f>
        <v>3</v>
      </c>
      <c r="J20" s="116" t="n">
        <f aca="false">INDEX($P$26:$P$93,MATCH(CONCATENATE(CHOOSE(ROW()-13,"A","B","C","D","E","F","G","H","I","J","K"),COLUMN()+1," ",CHOOSE(COLUMN(),"A","B","C","D","E","F","G","H","I","J","K"),ROW()-12),$R$26:$R$93,0),1)</f>
        <v>8</v>
      </c>
      <c r="K20" s="116" t="n">
        <f aca="false">INDEX($P$26:$P$93,MATCH(CONCATENATE(CHOOSE(ROW()-13,"A","B","C","D","E","F","G","H","I","J","K"),COLUMN()+1," ",CHOOSE(COLUMN(),"A","B","C","D","E","F","G","H","I","J","K"),ROW()-12),$R$26:$R$93,0),1)</f>
        <v>2</v>
      </c>
      <c r="L20" s="102"/>
      <c r="M20" s="102"/>
      <c r="N20" s="110" t="n">
        <v>6</v>
      </c>
      <c r="O20" s="102"/>
      <c r="P20" s="117" t="n">
        <v>3</v>
      </c>
      <c r="Q20" s="117" t="n">
        <v>9</v>
      </c>
      <c r="R20" s="117" t="n">
        <v>3</v>
      </c>
      <c r="S20" s="117"/>
      <c r="T20" s="102" t="n">
        <f aca="false">SUM($O20:$S20)</f>
        <v>15</v>
      </c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  <c r="IV20" s="103"/>
      <c r="IW20" s="103"/>
    </row>
    <row r="21" s="104" customFormat="true" ht="17" hidden="false" customHeight="true" outlineLevel="0" collapsed="false">
      <c r="A21" s="110" t="n">
        <v>7</v>
      </c>
      <c r="B21" s="116" t="n">
        <f aca="false">INDEX($P$26:$P$93,MATCH(CONCATENATE(CHOOSE(ROW()-13,"A","B","C","D","E","F","G","H","I","J","K"),COLUMN()+1," ",CHOOSE(COLUMN(),"A","B","C","D","E","F","G","H","I","J","K"),ROW()-12),$R$26:$R$93,0),1)</f>
        <v>18</v>
      </c>
      <c r="C21" s="114" t="n">
        <f aca="false">INDEX($P$26:$P$93,MATCH(CONCATENATE(CHOOSE(COLUMN(),"A","B","C","D","E","F","G","H","I","J","K"),ROW()-12," ",CHOOSE(ROW()-13,"A","B","C","D","E","F","G","H","I","J","K"),COLUMN()+1),$R$26:$R$93,0),1)</f>
        <v>15</v>
      </c>
      <c r="D21" s="114" t="n">
        <f aca="false">INDEX($P$26:$P$93,MATCH(CONCATENATE(CHOOSE(COLUMN(),"A","B","C","D","E","F","G","H","I","J","K"),ROW()-12," ",CHOOSE(ROW()-13,"A","B","C","D","E","F","G","H","I","J","K"),COLUMN()+1),$R$26:$R$93,0),1)</f>
        <v>5</v>
      </c>
      <c r="E21" s="114" t="n">
        <f aca="false">INDEX($P$26:$P$93,MATCH(CONCATENATE(CHOOSE(COLUMN(),"A","B","C","D","E","F","G","H","I","J","K"),ROW()-12," ",CHOOSE(ROW()-13,"A","B","C","D","E","F","G","H","I","J","K"),COLUMN()+1),$R$26:$R$93,0),1)</f>
        <v>9</v>
      </c>
      <c r="F21" s="114" t="n">
        <f aca="false">INDEX($P$26:$P$93,MATCH(CONCATENATE(CHOOSE(COLUMN(),"A","B","C","D","E","F","G","H","I","J","K"),ROW()-12," ",CHOOSE(ROW()-13,"A","B","C","D","E","F","G","H","I","J","K"),COLUMN()+1),$R$26:$R$93,0),1)</f>
        <v>6</v>
      </c>
      <c r="G21" s="114" t="n">
        <f aca="false">INDEX($P$26:$P$93,MATCH(CONCATENATE(CHOOSE(COLUMN(),"A","B","C","D","E","F","G","H","I","J","K"),ROW()-12," ",CHOOSE(ROW()-13,"A","B","C","D","E","F","G","H","I","J","K"),COLUMN()+1),$R$26:$R$93,0),1)</f>
        <v>13</v>
      </c>
      <c r="H21" s="111"/>
      <c r="I21" s="116" t="n">
        <f aca="false">INDEX($P$26:$P$93,MATCH(CONCATENATE(CHOOSE(ROW()-13,"A","B","C","D","E","F","G","H","I","J","K"),COLUMN()+1," ",CHOOSE(COLUMN(),"A","B","C","D","E","F","G","H","I","J","K"),ROW()-12),$R$26:$R$93,0),1)</f>
        <v>10</v>
      </c>
      <c r="J21" s="116" t="n">
        <f aca="false">INDEX($P$26:$P$93,MATCH(CONCATENATE(CHOOSE(ROW()-13,"A","B","C","D","E","F","G","H","I","J","K"),COLUMN()+1," ",CHOOSE(COLUMN(),"A","B","C","D","E","F","G","H","I","J","K"),ROW()-12),$R$26:$R$93,0),1)</f>
        <v>4</v>
      </c>
      <c r="K21" s="116" t="n">
        <f aca="false">INDEX($P$26:$P$93,MATCH(CONCATENATE(CHOOSE(ROW()-13,"A","B","C","D","E","F","G","H","I","J","K"),COLUMN()+1," ",CHOOSE(COLUMN(),"A","B","C","D","E","F","G","H","I","J","K"),ROW()-12),$R$26:$R$93,0),1)</f>
        <v>14</v>
      </c>
      <c r="L21" s="102"/>
      <c r="M21" s="102"/>
      <c r="N21" s="110" t="n">
        <v>7</v>
      </c>
      <c r="O21" s="102" t="n">
        <v>3</v>
      </c>
      <c r="P21" s="117" t="n">
        <v>3</v>
      </c>
      <c r="Q21" s="117" t="n">
        <v>6</v>
      </c>
      <c r="R21" s="117" t="n">
        <v>3</v>
      </c>
      <c r="S21" s="117"/>
      <c r="T21" s="102" t="n">
        <f aca="false">SUM($O21:$S21)</f>
        <v>15</v>
      </c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</row>
    <row r="22" s="104" customFormat="true" ht="17" hidden="false" customHeight="true" outlineLevel="0" collapsed="false">
      <c r="A22" s="110" t="n">
        <v>8</v>
      </c>
      <c r="B22" s="116" t="n">
        <f aca="false">INDEX($P$26:$P$93,MATCH(CONCATENATE(CHOOSE(ROW()-13,"A","B","C","D","E","F","G","H","I","J","K"),COLUMN()+1," ",CHOOSE(COLUMN(),"A","B","C","D","E","F","G","H","I","J","K"),ROW()-12),$R$26:$R$93,0),1)</f>
        <v>9</v>
      </c>
      <c r="C22" s="116" t="n">
        <f aca="false">INDEX($P$26:$P$93,MATCH(CONCATENATE(CHOOSE(ROW()-13,"A","B","C","D","E","F","G","H","I","J","K"),COLUMN()+1," ",CHOOSE(COLUMN(),"A","B","C","D","E","F","G","H","I","J","K"),ROW()-12),$R$26:$R$93,0),1)</f>
        <v>17</v>
      </c>
      <c r="D22" s="114" t="n">
        <f aca="false">INDEX($P$26:$P$93,MATCH(CONCATENATE(CHOOSE(COLUMN(),"A","B","C","D","E","F","G","H","I","J","K"),ROW()-12," ",CHOOSE(ROW()-13,"A","B","C","D","E","F","G","H","I","J","K"),COLUMN()+1),$R$26:$R$93,0),1)</f>
        <v>16</v>
      </c>
      <c r="E22" s="114" t="n">
        <f aca="false">INDEX($P$26:$P$93,MATCH(CONCATENATE(CHOOSE(COLUMN(),"A","B","C","D","E","F","G","H","I","J","K"),ROW()-12," ",CHOOSE(ROW()-13,"A","B","C","D","E","F","G","H","I","J","K"),COLUMN()+1),$R$26:$R$93,0),1)</f>
        <v>2</v>
      </c>
      <c r="F22" s="114" t="n">
        <f aca="false">INDEX($P$26:$P$93,MATCH(CONCATENATE(CHOOSE(COLUMN(),"A","B","C","D","E","F","G","H","I","J","K"),ROW()-12," ",CHOOSE(ROW()-13,"A","B","C","D","E","F","G","H","I","J","K"),COLUMN()+1),$R$26:$R$93,0),1)</f>
        <v>21</v>
      </c>
      <c r="G22" s="114" t="n">
        <f aca="false">INDEX($P$26:$P$93,MATCH(CONCATENATE(CHOOSE(COLUMN(),"A","B","C","D","E","F","G","H","I","J","K"),ROW()-12," ",CHOOSE(ROW()-13,"A","B","C","D","E","F","G","H","I","J","K"),COLUMN()+1),$R$26:$R$93,0),1)</f>
        <v>3</v>
      </c>
      <c r="H22" s="114" t="n">
        <f aca="false">INDEX($P$26:$P$93,MATCH(CONCATENATE(CHOOSE(COLUMN(),"A","B","C","D","E","F","G","H","I","J","K"),ROW()-12," ",CHOOSE(ROW()-13,"A","B","C","D","E","F","G","H","I","J","K"),COLUMN()+1),$R$26:$R$93,0),1)</f>
        <v>10</v>
      </c>
      <c r="I22" s="111"/>
      <c r="J22" s="116" t="n">
        <f aca="false">INDEX($P$26:$P$93,MATCH(CONCATENATE(CHOOSE(ROW()-13,"A","B","C","D","E","F","G","H","I","J","K"),COLUMN()+1," ",CHOOSE(COLUMN(),"A","B","C","D","E","F","G","H","I","J","K"),ROW()-12),$R$26:$R$93,0),1)</f>
        <v>20</v>
      </c>
      <c r="K22" s="116" t="n">
        <f aca="false">INDEX($P$26:$P$93,MATCH(CONCATENATE(CHOOSE(ROW()-13,"A","B","C","D","E","F","G","H","I","J","K"),COLUMN()+1," ",CHOOSE(COLUMN(),"A","B","C","D","E","F","G","H","I","J","K"),ROW()-12),$R$26:$R$93,0),1)</f>
        <v>1</v>
      </c>
      <c r="L22" s="102"/>
      <c r="M22" s="102"/>
      <c r="N22" s="110" t="n">
        <v>8</v>
      </c>
      <c r="O22" s="102" t="n">
        <v>3</v>
      </c>
      <c r="P22" s="102" t="n">
        <v>3</v>
      </c>
      <c r="Q22" s="102" t="n">
        <v>6</v>
      </c>
      <c r="R22" s="102" t="n">
        <v>3</v>
      </c>
      <c r="S22" s="102"/>
      <c r="T22" s="102" t="n">
        <f aca="false">SUM($O22:$S22)</f>
        <v>15</v>
      </c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</row>
    <row r="23" s="104" customFormat="true" ht="17" hidden="false" customHeight="true" outlineLevel="0" collapsed="false">
      <c r="A23" s="110" t="n">
        <v>9</v>
      </c>
      <c r="B23" s="116" t="n">
        <f aca="false">INDEX($P$26:$P$93,MATCH(CONCATENATE(CHOOSE(ROW()-13,"A","B","C","D","E","F","G","H","I","J","K"),COLUMN()+1," ",CHOOSE(COLUMN(),"A","B","C","D","E","F","G","H","I","J","K"),ROW()-12),$R$26:$R$93,0),1)</f>
        <v>15</v>
      </c>
      <c r="C23" s="116" t="n">
        <f aca="false">INDEX($P$26:$P$93,MATCH(CONCATENATE(CHOOSE(ROW()-13,"A","B","C","D","E","F","G","H","I","J","K"),COLUMN()+1," ",CHOOSE(COLUMN(),"A","B","C","D","E","F","G","H","I","J","K"),ROW()-12),$R$26:$R$93,0),1)</f>
        <v>16</v>
      </c>
      <c r="D23" s="116" t="n">
        <f aca="false">INDEX($P$26:$P$93,MATCH(CONCATENATE(CHOOSE(ROW()-13,"A","B","C","D","E","F","G","H","I","J","K"),COLUMN()+1," ",CHOOSE(COLUMN(),"A","B","C","D","E","F","G","H","I","J","K"),ROW()-12),$R$26:$R$93,0),1)</f>
        <v>6</v>
      </c>
      <c r="E23" s="114" t="n">
        <f aca="false">INDEX($P$26:$P$93,MATCH(CONCATENATE(CHOOSE(COLUMN(),"A","B","C","D","E","F","G","H","I","J","K"),ROW()-12," ",CHOOSE(ROW()-13,"A","B","C","D","E","F","G","H","I","J","K"),COLUMN()+1),$R$26:$R$93,0),1)</f>
        <v>7</v>
      </c>
      <c r="F23" s="114" t="n">
        <f aca="false">INDEX($P$26:$P$93,MATCH(CONCATENATE(CHOOSE(COLUMN(),"A","B","C","D","E","F","G","H","I","J","K"),ROW()-12," ",CHOOSE(ROW()-13,"A","B","C","D","E","F","G","H","I","J","K"),COLUMN()+1),$R$26:$R$93,0),1)</f>
        <v>5</v>
      </c>
      <c r="G23" s="114" t="n">
        <f aca="false">INDEX($P$26:$P$93,MATCH(CONCATENATE(CHOOSE(COLUMN(),"A","B","C","D","E","F","G","H","I","J","K"),ROW()-12," ",CHOOSE(ROW()-13,"A","B","C","D","E","F","G","H","I","J","K"),COLUMN()+1),$R$26:$R$93,0),1)</f>
        <v>8</v>
      </c>
      <c r="H23" s="114" t="n">
        <f aca="false">INDEX($P$26:$P$93,MATCH(CONCATENATE(CHOOSE(COLUMN(),"A","B","C","D","E","F","G","H","I","J","K"),ROW()-12," ",CHOOSE(ROW()-13,"A","B","C","D","E","F","G","H","I","J","K"),COLUMN()+1),$R$26:$R$93,0),1)</f>
        <v>4</v>
      </c>
      <c r="I23" s="114" t="n">
        <f aca="false">INDEX($P$26:$P$93,MATCH(CONCATENATE(CHOOSE(COLUMN(),"A","B","C","D","E","F","G","H","I","J","K"),ROW()-12," ",CHOOSE(ROW()-13,"A","B","C","D","E","F","G","H","I","J","K"),COLUMN()+1),$R$26:$R$93,0),1)</f>
        <v>20</v>
      </c>
      <c r="J23" s="111"/>
      <c r="K23" s="116" t="n">
        <f aca="false">INDEX($P$26:$P$93,MATCH(CONCATENATE(CHOOSE(ROW()-13,"A","B","C","D","E","F","G","H","I","J","K"),COLUMN()+1," ",CHOOSE(COLUMN(),"A","B","C","D","E","F","G","H","I","J","K"),ROW()-12),$R$26:$R$93,0),1)</f>
        <v>19</v>
      </c>
      <c r="L23" s="102"/>
      <c r="M23" s="102"/>
      <c r="N23" s="110" t="n">
        <v>9</v>
      </c>
      <c r="O23" s="102" t="n">
        <v>3</v>
      </c>
      <c r="P23" s="102" t="n">
        <v>6</v>
      </c>
      <c r="Q23" s="102" t="n">
        <v>6</v>
      </c>
      <c r="R23" s="102"/>
      <c r="S23" s="102"/>
      <c r="T23" s="102" t="n">
        <f aca="false">SUM($O23:$S23)</f>
        <v>15</v>
      </c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</row>
    <row r="24" s="104" customFormat="true" ht="17" hidden="false" customHeight="true" outlineLevel="0" collapsed="false">
      <c r="A24" s="110" t="n">
        <v>10</v>
      </c>
      <c r="B24" s="116" t="n">
        <f aca="false">INDEX($P$26:$P$93,MATCH(CONCATENATE(CHOOSE(ROW()-13,"A","B","C","D","E","F","G","H","I","J","K"),COLUMN()+1," ",CHOOSE(COLUMN(),"A","B","C","D","E","F","G","H","I","J","K"),ROW()-12),$R$26:$R$93,0),1)</f>
        <v>13</v>
      </c>
      <c r="C24" s="116" t="n">
        <f aca="false">INDEX($P$26:$P$93,MATCH(CONCATENATE(CHOOSE(ROW()-13,"A","B","C","D","E","F","G","H","I","J","K"),COLUMN()+1," ",CHOOSE(COLUMN(),"A","B","C","D","E","F","G","H","I","J","K"),ROW()-12),$R$26:$R$93,0),1)</f>
        <v>20</v>
      </c>
      <c r="D24" s="116" t="n">
        <f aca="false">INDEX($P$26:$P$93,MATCH(CONCATENATE(CHOOSE(ROW()-13,"A","B","C","D","E","F","G","H","I","J","K"),COLUMN()+1," ",CHOOSE(COLUMN(),"A","B","C","D","E","F","G","H","I","J","K"),ROW()-12),$R$26:$R$93,0),1)</f>
        <v>12</v>
      </c>
      <c r="E24" s="116" t="n">
        <f aca="false">INDEX($P$26:$P$93,MATCH(CONCATENATE(CHOOSE(ROW()-13,"A","B","C","D","E","F","G","H","I","J","K"),COLUMN()+1," ",CHOOSE(COLUMN(),"A","B","C","D","E","F","G","H","I","J","K"),ROW()-12),$R$26:$R$93,0),1)</f>
        <v>3</v>
      </c>
      <c r="F24" s="114" t="n">
        <f aca="false">INDEX($P$26:$P$93,MATCH(CONCATENATE(CHOOSE(COLUMN(),"A","B","C","D","E","F","G","H","I","J","K"),ROW()-12," ",CHOOSE(ROW()-13,"A","B","C","D","E","F","G","H","I","J","K"),COLUMN()+1),$R$26:$R$93,0),1)</f>
        <v>11</v>
      </c>
      <c r="G24" s="114" t="n">
        <f aca="false">INDEX($P$26:$P$93,MATCH(CONCATENATE(CHOOSE(COLUMN(),"A","B","C","D","E","F","G","H","I","J","K"),ROW()-12," ",CHOOSE(ROW()-13,"A","B","C","D","E","F","G","H","I","J","K"),COLUMN()+1),$R$26:$R$93,0),1)</f>
        <v>2</v>
      </c>
      <c r="H24" s="114" t="n">
        <f aca="false">INDEX($P$26:$P$93,MATCH(CONCATENATE(CHOOSE(COLUMN(),"A","B","C","D","E","F","G","H","I","J","K"),ROW()-12," ",CHOOSE(ROW()-13,"A","B","C","D","E","F","G","H","I","J","K"),COLUMN()+1),$R$26:$R$93,0),1)</f>
        <v>14</v>
      </c>
      <c r="I24" s="114" t="n">
        <f aca="false">INDEX($P$26:$P$93,MATCH(CONCATENATE(CHOOSE(COLUMN(),"A","B","C","D","E","F","G","H","I","J","K"),ROW()-12," ",CHOOSE(ROW()-13,"A","B","C","D","E","F","G","H","I","J","K"),COLUMN()+1),$R$26:$R$93,0),1)</f>
        <v>1</v>
      </c>
      <c r="J24" s="114" t="n">
        <f aca="false">INDEX($P$26:$P$93,MATCH(CONCATENATE(CHOOSE(COLUMN(),"A","B","C","D","E","F","G","H","I","J","K"),ROW()-12," ",CHOOSE(ROW()-13,"A","B","C","D","E","F","G","H","I","J","K"),COLUMN()+1),$R$26:$R$93,0),1)</f>
        <v>19</v>
      </c>
      <c r="K24" s="111"/>
      <c r="L24" s="102"/>
      <c r="M24" s="102"/>
      <c r="N24" s="110" t="n">
        <v>10</v>
      </c>
      <c r="O24" s="102" t="n">
        <v>3</v>
      </c>
      <c r="P24" s="117" t="n">
        <v>6</v>
      </c>
      <c r="Q24" s="117" t="n">
        <v>6</v>
      </c>
      <c r="R24" s="117"/>
      <c r="S24" s="117"/>
      <c r="T24" s="102" t="n">
        <f aca="false">SUM($O24:$S24)</f>
        <v>15</v>
      </c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</row>
    <row r="25" s="104" customFormat="true" ht="17" hidden="false" customHeight="true" outlineLevel="0" collapsed="false">
      <c r="A25" s="118" t="s">
        <v>33</v>
      </c>
      <c r="B25" s="105" t="s">
        <v>34</v>
      </c>
      <c r="C25" s="105"/>
      <c r="D25" s="102"/>
      <c r="E25" s="119" t="s">
        <v>35</v>
      </c>
      <c r="F25" s="119"/>
      <c r="G25" s="119"/>
      <c r="H25" s="119"/>
      <c r="I25" s="119"/>
      <c r="J25" s="102"/>
      <c r="K25" s="120" t="s">
        <v>30</v>
      </c>
      <c r="L25" s="121" t="s">
        <v>36</v>
      </c>
      <c r="M25" s="121"/>
      <c r="N25" s="122" t="s">
        <v>37</v>
      </c>
      <c r="O25" s="123" t="s">
        <v>27</v>
      </c>
      <c r="P25" s="120" t="s">
        <v>30</v>
      </c>
      <c r="Q25" s="102"/>
      <c r="R25" s="102"/>
      <c r="S25" s="102"/>
      <c r="T25" s="102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</row>
    <row r="26" s="104" customFormat="true" ht="17" hidden="false" customHeight="true" outlineLevel="0" collapsed="false">
      <c r="A26" s="124" t="n">
        <v>1</v>
      </c>
      <c r="B26" s="125" t="n">
        <v>6</v>
      </c>
      <c r="C26" s="125" t="n">
        <v>4</v>
      </c>
      <c r="D26" s="102"/>
      <c r="E26" s="102"/>
      <c r="F26" s="102"/>
      <c r="G26" s="102"/>
      <c r="H26" s="102"/>
      <c r="I26" s="126" t="s">
        <v>38</v>
      </c>
      <c r="J26" s="102"/>
      <c r="K26" s="124" t="n">
        <f aca="false">A26</f>
        <v>1</v>
      </c>
      <c r="L26" s="127" t="n">
        <f aca="false">B26</f>
        <v>6</v>
      </c>
      <c r="M26" s="128" t="n">
        <f aca="false">C26</f>
        <v>4</v>
      </c>
      <c r="N26" s="129" t="str">
        <f aca="false">IF(ISBLANK('RR page 1'!$J4),"",IF('RR page 1'!$J4="B",$B26,$C26))</f>
        <v/>
      </c>
      <c r="O26" s="130" t="n">
        <v>1</v>
      </c>
      <c r="P26" s="124" t="n">
        <f aca="false">A26</f>
        <v>1</v>
      </c>
      <c r="Q26" s="102"/>
      <c r="R26" s="131" t="str">
        <f aca="false">CONCATENATE(ADDRESS(B26+2,C26+1,4,TRUE()),CHAR(32),ADDRESS(C26+2,B26+1,4,TRUE()))</f>
        <v>E8 G6</v>
      </c>
      <c r="S26" s="132"/>
      <c r="T26" s="102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</row>
    <row r="27" s="104" customFormat="true" ht="17" hidden="false" customHeight="true" outlineLevel="0" collapsed="false">
      <c r="A27" s="124" t="n">
        <v>1</v>
      </c>
      <c r="B27" s="125" t="n">
        <v>10</v>
      </c>
      <c r="C27" s="125" t="n">
        <v>8</v>
      </c>
      <c r="D27" s="102" t="s">
        <v>32</v>
      </c>
      <c r="E27" s="102"/>
      <c r="F27" s="102"/>
      <c r="G27" s="102"/>
      <c r="H27" s="102"/>
      <c r="I27" s="102"/>
      <c r="J27" s="102"/>
      <c r="K27" s="124"/>
      <c r="L27" s="127" t="n">
        <f aca="false">B27</f>
        <v>10</v>
      </c>
      <c r="M27" s="128" t="n">
        <f aca="false">C27</f>
        <v>8</v>
      </c>
      <c r="N27" s="129" t="str">
        <f aca="false">IF(ISBLANK('RR page 1'!$J5),"",IF('RR page 1'!$J5="B",$B27,$C27))</f>
        <v/>
      </c>
      <c r="O27" s="130" t="n">
        <v>2</v>
      </c>
      <c r="P27" s="124" t="n">
        <f aca="false">A27</f>
        <v>1</v>
      </c>
      <c r="Q27" s="102"/>
      <c r="R27" s="131" t="str">
        <f aca="false">CONCATENATE(ADDRESS(B27+2,C27+1,4,TRUE())," ",ADDRESS(C27+2,B27+1,4))</f>
        <v>I12 K10</v>
      </c>
      <c r="S27" s="132"/>
      <c r="T27" s="102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</row>
    <row r="28" s="104" customFormat="true" ht="17" hidden="false" customHeight="true" outlineLevel="0" collapsed="false">
      <c r="A28" s="124"/>
      <c r="B28" s="125"/>
      <c r="C28" s="125"/>
      <c r="D28" s="117" t="n">
        <v>0</v>
      </c>
      <c r="E28" s="102"/>
      <c r="F28" s="102"/>
      <c r="G28" s="102"/>
      <c r="H28" s="102"/>
      <c r="I28" s="102"/>
      <c r="J28" s="102"/>
      <c r="K28" s="124"/>
      <c r="L28" s="133"/>
      <c r="M28" s="134"/>
      <c r="N28" s="135"/>
      <c r="O28" s="130"/>
      <c r="P28" s="124"/>
      <c r="Q28" s="102"/>
      <c r="R28" s="136"/>
      <c r="S28" s="132"/>
      <c r="T28" s="102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</row>
    <row r="29" s="104" customFormat="true" ht="17" hidden="false" customHeight="true" outlineLevel="0" collapsed="false">
      <c r="A29" s="124" t="n">
        <f aca="false">A26+1</f>
        <v>2</v>
      </c>
      <c r="B29" s="125" t="n">
        <v>8</v>
      </c>
      <c r="C29" s="125" t="n">
        <v>4</v>
      </c>
      <c r="D29" s="137" t="s">
        <v>31</v>
      </c>
      <c r="E29" s="102"/>
      <c r="F29" s="102"/>
      <c r="G29" s="102"/>
      <c r="H29" s="102"/>
      <c r="I29" s="102"/>
      <c r="J29" s="102"/>
      <c r="K29" s="124" t="n">
        <f aca="false">A29</f>
        <v>2</v>
      </c>
      <c r="L29" s="138" t="n">
        <f aca="false">IF(ISERROR(MATCH(B29,$B26:$B27,0)),IF(ISERROR(MATCH(B29,$C26:$C27,0)),IF(ISERROR(MATCH(LOOKUP(B29,$E29:$J29,$E27:$J27),$B26:$B27,0)),INDEX($M26:$M27,MATCH(LOOKUP(B29,$E29:$J29,$E27:$J27),$C26:$C27,0),1),INDEX($L26:$L27,MATCH(LOOKUP(B29,$E29:$J29,$E27:$J27),$B26:$B27,0),1)),INDEX($M26:$M27,MATCH(B29,$C26:$C27,0),1)),INDEX($L26:$L27,MATCH(B29,$B26:$B27,0),1))</f>
        <v>8</v>
      </c>
      <c r="M29" s="139" t="n">
        <f aca="false">IF(ISERROR(MATCH(C29,$B26:$B27,0)),IF(ISERROR(MATCH(C29,$C26:$C27,0)),IF(ISERROR(MATCH(LOOKUP(C29,$E29:$J29,$E27:$J27),$B26:$B27,0)),INDEX($M26:$M27,MATCH(LOOKUP(C29,$E29:$J29,$E27:$J27),$C26:$C27,0),1),INDEX($L26:$L27,MATCH(LOOKUP(C29,$E29:$J29,$E27:$J27),$B26:$B27,0),1)),INDEX($M26:$M27,MATCH(C29,$C26:$C27,0),1)),INDEX($L26:$L27,MATCH(C29,$B26:$B27,0),1))</f>
        <v>4</v>
      </c>
      <c r="N29" s="129" t="str">
        <f aca="false">IF(ISBLANK('RR page 1'!$J7),"",IF('RR page 1'!$J7="B",$B29,$C29))</f>
        <v/>
      </c>
      <c r="O29" s="130" t="n">
        <v>1</v>
      </c>
      <c r="P29" s="124" t="n">
        <f aca="false">A29</f>
        <v>2</v>
      </c>
      <c r="Q29" s="102"/>
      <c r="R29" s="131" t="str">
        <f aca="false">CONCATENATE(ADDRESS(B29+2,C29+1,4,TRUE()),CHAR(32),ADDRESS(C29+2,B29+1,4,TRUE()))</f>
        <v>E10 I6</v>
      </c>
      <c r="S29" s="102"/>
      <c r="T29" s="102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  <c r="IV29" s="103"/>
      <c r="IW29" s="103"/>
    </row>
    <row r="30" s="104" customFormat="true" ht="17" hidden="false" customHeight="true" outlineLevel="0" collapsed="false">
      <c r="A30" s="124" t="n">
        <f aca="false">A29</f>
        <v>2</v>
      </c>
      <c r="B30" s="125" t="n">
        <v>10</v>
      </c>
      <c r="C30" s="125" t="n">
        <v>6</v>
      </c>
      <c r="D30" s="137" t="s">
        <v>32</v>
      </c>
      <c r="E30" s="102"/>
      <c r="F30" s="102"/>
      <c r="G30" s="102"/>
      <c r="H30" s="102"/>
      <c r="I30" s="102"/>
      <c r="J30" s="102"/>
      <c r="K30" s="124"/>
      <c r="L30" s="138" t="n">
        <f aca="false">IF(ISERROR(MATCH(B30,$B26:$B27,0)),IF(ISERROR(MATCH(B30,$C26:$C27,0)),IF(ISERROR(MATCH(LOOKUP(B30,$E29:$J29,$E27:$J27),$B26:$B27,0)),INDEX($M26:$M27,MATCH(LOOKUP(B30,$E29:$J29,$E27:$J27),$C26:$C27,0),1),INDEX($L26:$L27,MATCH(LOOKUP(B30,$E29:$J29,$E27:$J27),$B26:$B27,0),1)),INDEX($M26:$M27,MATCH(B30,$C26:$C27,0),1)),INDEX($L26:$L27,MATCH(B30,$B26:$B27,0),1))</f>
        <v>10</v>
      </c>
      <c r="M30" s="139" t="n">
        <f aca="false">IF(ISERROR(MATCH(C30,$B26:$B27,0)),IF(ISERROR(MATCH(C30,$C26:$C27,0)),IF(ISERROR(MATCH(LOOKUP(C30,$E29:$J29,$E27:$J27),$B26:$B27,0)),INDEX($M26:$M27,MATCH(LOOKUP(C30,$E29:$J29,$E27:$J27),$C26:$C27,0),1),INDEX($L26:$L27,MATCH(LOOKUP(C30,$E29:$J29,$E27:$J27),$B26:$B27,0),1)),INDEX($M26:$M27,MATCH(C30,$C26:$C27,0),1)),INDEX($L26:$L27,MATCH(C30,$B26:$B27,0),1))</f>
        <v>6</v>
      </c>
      <c r="N30" s="129" t="str">
        <f aca="false">IF(ISBLANK('RR page 1'!$J8),"",IF('RR page 1'!$J8="B",$B30,$C30))</f>
        <v/>
      </c>
      <c r="O30" s="130" t="n">
        <v>2</v>
      </c>
      <c r="P30" s="124" t="n">
        <f aca="false">A30</f>
        <v>2</v>
      </c>
      <c r="Q30" s="102"/>
      <c r="R30" s="131" t="str">
        <f aca="false">CONCATENATE(ADDRESS(B30+2,C30+1,4,TRUE())," ",ADDRESS(C30+2,B30+1,4))</f>
        <v>G12 K8</v>
      </c>
      <c r="S30" s="132"/>
      <c r="T30" s="102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03"/>
      <c r="IW30" s="103"/>
    </row>
    <row r="31" s="104" customFormat="true" ht="17" hidden="false" customHeight="true" outlineLevel="0" collapsed="false">
      <c r="A31" s="124"/>
      <c r="B31" s="125"/>
      <c r="C31" s="125"/>
      <c r="D31" s="117" t="n">
        <v>0</v>
      </c>
      <c r="E31" s="102"/>
      <c r="F31" s="102"/>
      <c r="G31" s="102"/>
      <c r="H31" s="102"/>
      <c r="I31" s="102"/>
      <c r="J31" s="102"/>
      <c r="K31" s="124"/>
      <c r="L31" s="133"/>
      <c r="M31" s="134"/>
      <c r="N31" s="135"/>
      <c r="O31" s="130"/>
      <c r="P31" s="124"/>
      <c r="Q31" s="102"/>
      <c r="R31" s="136"/>
      <c r="S31" s="132"/>
      <c r="T31" s="102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  <c r="IW31" s="103"/>
    </row>
    <row r="32" s="104" customFormat="true" ht="17" hidden="false" customHeight="true" outlineLevel="0" collapsed="false">
      <c r="A32" s="124" t="n">
        <f aca="false">A29+1</f>
        <v>3</v>
      </c>
      <c r="B32" s="125" t="n">
        <v>8</v>
      </c>
      <c r="C32" s="125" t="n">
        <v>6</v>
      </c>
      <c r="D32" s="137" t="s">
        <v>31</v>
      </c>
      <c r="E32" s="102"/>
      <c r="F32" s="102"/>
      <c r="G32" s="102"/>
      <c r="H32" s="102"/>
      <c r="I32" s="102"/>
      <c r="J32" s="102"/>
      <c r="K32" s="124" t="n">
        <f aca="false">A32</f>
        <v>3</v>
      </c>
      <c r="L32" s="138" t="n">
        <f aca="false">IF(ISERROR(MATCH(B32,$B29:$B30,0)),IF(ISERROR(MATCH(B32,$C29:$C30,0)),IF(ISERROR(MATCH(LOOKUP(B32,$E32:$J32,$E30:$J30),$B29:$B30,0)),INDEX($M29:$M30,MATCH(LOOKUP(B32,$E32:$J32,$E30:$J30),$C29:$C30,0),1),INDEX($L29:$L30,MATCH(LOOKUP(B32,$E32:$J32,$E30:$J30),$B29:$B30,0),1)),INDEX($M29:$M30,MATCH(B32,$C29:$C30,0),1)),INDEX($L29:$L30,MATCH(B32,$B29:$B30,0),1))</f>
        <v>8</v>
      </c>
      <c r="M32" s="139" t="n">
        <f aca="false">IF(ISERROR(MATCH(C32,$B29:$B30,0)),IF(ISERROR(MATCH(C32,$C29:$C30,0)),IF(ISERROR(MATCH(LOOKUP(C32,$E32:$J32,$E30:$J30),$B29:$B30,0)),INDEX($M29:$M30,MATCH(LOOKUP(C32,$E32:$J32,$E30:$J30),$C29:$C30,0),1),INDEX($L29:$L30,MATCH(LOOKUP(C32,$E32:$J32,$E30:$J30),$B29:$B30,0),1)),INDEX($M29:$M30,MATCH(C32,$C29:$C30,0),1)),INDEX($L29:$L30,MATCH(C32,$B29:$B30,0),1))</f>
        <v>6</v>
      </c>
      <c r="N32" s="129" t="str">
        <f aca="false">IF(ISBLANK('RR page 1'!$J10),"",IF('RR page 1'!$J10="B",$B32,$C32))</f>
        <v/>
      </c>
      <c r="O32" s="130" t="n">
        <v>1</v>
      </c>
      <c r="P32" s="124" t="n">
        <f aca="false">A32</f>
        <v>3</v>
      </c>
      <c r="Q32" s="102"/>
      <c r="R32" s="131" t="str">
        <f aca="false">CONCATENATE(ADDRESS(B32+2,C32+1,4,TRUE()),CHAR(32),ADDRESS(C32+2,B32+1,4,TRUE()))</f>
        <v>G10 I8</v>
      </c>
      <c r="S32" s="102"/>
      <c r="T32" s="102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  <c r="IW32" s="103"/>
    </row>
    <row r="33" s="104" customFormat="true" ht="17" hidden="false" customHeight="true" outlineLevel="0" collapsed="false">
      <c r="A33" s="124" t="n">
        <f aca="false">A32</f>
        <v>3</v>
      </c>
      <c r="B33" s="125" t="n">
        <v>4</v>
      </c>
      <c r="C33" s="125" t="n">
        <v>10</v>
      </c>
      <c r="D33" s="137" t="s">
        <v>32</v>
      </c>
      <c r="E33" s="102" t="n">
        <v>6</v>
      </c>
      <c r="F33" s="102" t="n">
        <v>8</v>
      </c>
      <c r="G33" s="102" t="n">
        <v>10</v>
      </c>
      <c r="H33" s="102" t="n">
        <v>4</v>
      </c>
      <c r="I33" s="102"/>
      <c r="J33" s="102"/>
      <c r="K33" s="124"/>
      <c r="L33" s="138" t="n">
        <f aca="false">IF(ISERROR(MATCH(B33,$B29:$B30,0)),IF(ISERROR(MATCH(B33,$C29:$C30,0)),IF(ISERROR(MATCH(LOOKUP(B33,$E32:$J32,$E30:$J30),$B29:$B30,0)),INDEX($M29:$M30,MATCH(LOOKUP(B33,$E32:$J32,$E30:$J30),$C29:$C30,0),1),INDEX($L29:$L30,MATCH(LOOKUP(B33,$E32:$J32,$E30:$J30),$B29:$B30,0),1)),INDEX($M29:$M30,MATCH(B33,$C29:$C30,0),1)),INDEX($L29:$L30,MATCH(B33,$B29:$B30,0),1))</f>
        <v>4</v>
      </c>
      <c r="M33" s="139" t="n">
        <f aca="false">IF(ISERROR(MATCH(C33,$B29:$B30,0)),IF(ISERROR(MATCH(C33,$C29:$C30,0)),IF(ISERROR(MATCH(LOOKUP(C33,$E32:$J32,$E30:$J30),$B29:$B30,0)),INDEX($M29:$M30,MATCH(LOOKUP(C33,$E32:$J32,$E30:$J30),$C29:$C30,0),1),INDEX($L29:$L30,MATCH(LOOKUP(C33,$E32:$J32,$E30:$J30),$B29:$B30,0),1)),INDEX($M29:$M30,MATCH(C33,$C29:$C30,0),1)),INDEX($L29:$L30,MATCH(C33,$B29:$B30,0),1))</f>
        <v>10</v>
      </c>
      <c r="N33" s="129" t="str">
        <f aca="false">IF(ISBLANK('RR page 1'!$J11),"",IF('RR page 1'!$J11="B",$B33,$C33))</f>
        <v/>
      </c>
      <c r="O33" s="130" t="n">
        <v>2</v>
      </c>
      <c r="P33" s="124" t="n">
        <f aca="false">A33</f>
        <v>3</v>
      </c>
      <c r="Q33" s="102"/>
      <c r="R33" s="131" t="str">
        <f aca="false">CONCATENATE(ADDRESS(B33+2,C33+1,4,TRUE())," ",ADDRESS(C33+2,B33+1,4))</f>
        <v>K6 E12</v>
      </c>
      <c r="S33" s="132"/>
      <c r="T33" s="102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  <c r="IW33" s="103"/>
    </row>
    <row r="34" s="104" customFormat="true" ht="17" hidden="false" customHeight="true" outlineLevel="0" collapsed="false">
      <c r="A34" s="124"/>
      <c r="B34" s="125"/>
      <c r="C34" s="125"/>
      <c r="D34" s="117" t="n">
        <v>0</v>
      </c>
      <c r="E34" s="102"/>
      <c r="F34" s="102"/>
      <c r="G34" s="102"/>
      <c r="H34" s="102"/>
      <c r="I34" s="102"/>
      <c r="J34" s="102"/>
      <c r="K34" s="124"/>
      <c r="L34" s="133"/>
      <c r="M34" s="134"/>
      <c r="N34" s="135"/>
      <c r="O34" s="130"/>
      <c r="P34" s="124"/>
      <c r="Q34" s="102"/>
      <c r="R34" s="136"/>
      <c r="S34" s="132"/>
      <c r="T34" s="102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  <c r="IV34" s="103"/>
      <c r="IW34" s="103"/>
    </row>
    <row r="35" s="104" customFormat="true" ht="17" hidden="false" customHeight="true" outlineLevel="0" collapsed="false">
      <c r="A35" s="124" t="n">
        <f aca="false">A32+1</f>
        <v>4</v>
      </c>
      <c r="B35" s="125" t="n">
        <v>5</v>
      </c>
      <c r="C35" s="125" t="n">
        <v>3</v>
      </c>
      <c r="D35" s="137" t="s">
        <v>31</v>
      </c>
      <c r="E35" s="102" t="n">
        <v>3</v>
      </c>
      <c r="F35" s="102" t="n">
        <v>5</v>
      </c>
      <c r="G35" s="102" t="n">
        <v>7</v>
      </c>
      <c r="H35" s="102" t="n">
        <v>9</v>
      </c>
      <c r="I35" s="102"/>
      <c r="J35" s="102"/>
      <c r="K35" s="124" t="n">
        <f aca="false">A35</f>
        <v>4</v>
      </c>
      <c r="L35" s="138" t="n">
        <f aca="false">IF(ISERROR(MATCH(B35,$B32:$B33,0)),IF(ISERROR(MATCH(B35,$C32:$C33,0)),IF(ISERROR(MATCH(LOOKUP(B35,$E35:$J35,$E33:$J33),$B32:$B33,0)),INDEX($M32:$M33,MATCH(LOOKUP(B35,$E35:$J35,$E33:$J33),$C32:$C33,0),1),INDEX($L32:$L33,MATCH(LOOKUP(B35,$E35:$J35,$E33:$J33),$B32:$B33,0),1)),INDEX($M32:$M33,MATCH(B35,$C32:$C33,0),1)),INDEX($L32:$L33,MATCH(B35,$B32:$B33,0),1))</f>
        <v>8</v>
      </c>
      <c r="M35" s="139" t="n">
        <f aca="false">IF(ISERROR(MATCH(C35,$B32:$B33,0)),IF(ISERROR(MATCH(C35,$C32:$C33,0)),IF(ISERROR(MATCH(LOOKUP(C35,$E35:$J35,$E33:$J33),$B32:$B33,0)),INDEX($M32:$M33,MATCH(LOOKUP(C35,$E35:$J35,$E33:$J33),$C32:$C33,0),1),INDEX($L32:$L33,MATCH(LOOKUP(C35,$E35:$J35,$E33:$J33),$B32:$B33,0),1)),INDEX($M32:$M33,MATCH(C35,$C32:$C33,0),1)),INDEX($L32:$L33,MATCH(C35,$B32:$B33,0),1))</f>
        <v>6</v>
      </c>
      <c r="N35" s="129" t="str">
        <f aca="false">IF(ISBLANK('RR page 1'!$J13),"",IF('RR page 1'!$J13="B",$B35,$C35))</f>
        <v/>
      </c>
      <c r="O35" s="130" t="n">
        <v>1</v>
      </c>
      <c r="P35" s="124" t="n">
        <f aca="false">A35</f>
        <v>4</v>
      </c>
      <c r="Q35" s="102"/>
      <c r="R35" s="131" t="str">
        <f aca="false">CONCATENATE(ADDRESS(B35+2,C35+1,4,TRUE()),CHAR(32),ADDRESS(C35+2,B35+1,4,TRUE()))</f>
        <v>D7 F5</v>
      </c>
      <c r="S35" s="102"/>
      <c r="T35" s="102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  <c r="IB35" s="103"/>
      <c r="IC35" s="103"/>
      <c r="ID35" s="103"/>
      <c r="IE35" s="103"/>
      <c r="IF35" s="103"/>
      <c r="IG35" s="103"/>
      <c r="IH35" s="103"/>
      <c r="II35" s="103"/>
      <c r="IJ35" s="103"/>
      <c r="IK35" s="103"/>
      <c r="IL35" s="103"/>
      <c r="IM35" s="103"/>
      <c r="IN35" s="103"/>
      <c r="IO35" s="103"/>
      <c r="IP35" s="103"/>
      <c r="IQ35" s="103"/>
      <c r="IR35" s="103"/>
      <c r="IS35" s="103"/>
      <c r="IT35" s="103"/>
      <c r="IU35" s="103"/>
      <c r="IV35" s="103"/>
      <c r="IW35" s="103"/>
    </row>
    <row r="36" s="104" customFormat="true" ht="17" hidden="false" customHeight="true" outlineLevel="0" collapsed="false">
      <c r="A36" s="124" t="n">
        <f aca="false">A35</f>
        <v>4</v>
      </c>
      <c r="B36" s="125" t="n">
        <v>9</v>
      </c>
      <c r="C36" s="125" t="n">
        <v>7</v>
      </c>
      <c r="D36" s="137" t="s">
        <v>32</v>
      </c>
      <c r="E36" s="102"/>
      <c r="F36" s="102"/>
      <c r="G36" s="102"/>
      <c r="H36" s="102"/>
      <c r="I36" s="102"/>
      <c r="J36" s="102"/>
      <c r="K36" s="124"/>
      <c r="L36" s="138" t="n">
        <f aca="false">IF(ISERROR(MATCH(B36,$B32:$B33,0)),IF(ISERROR(MATCH(B36,$C32:$C33,0)),IF(ISERROR(MATCH(LOOKUP(B36,$E35:$J35,$E33:$J33),$B32:$B33,0)),INDEX($M32:$M33,MATCH(LOOKUP(B36,$E35:$J35,$E33:$J33),$C32:$C33,0),1),INDEX($L32:$L33,MATCH(LOOKUP(B36,$E35:$J35,$E33:$J33),$B32:$B33,0),1)),INDEX($M32:$M33,MATCH(B36,$C32:$C33,0),1)),INDEX($L32:$L33,MATCH(B36,$B32:$B33,0),1))</f>
        <v>4</v>
      </c>
      <c r="M36" s="139" t="n">
        <f aca="false">IF(ISERROR(MATCH(C36,$B32:$B33,0)),IF(ISERROR(MATCH(C36,$C32:$C33,0)),IF(ISERROR(MATCH(LOOKUP(C36,$E35:$J35,$E33:$J33),$B32:$B33,0)),INDEX($M32:$M33,MATCH(LOOKUP(C36,$E35:$J35,$E33:$J33),$C32:$C33,0),1),INDEX($L32:$L33,MATCH(LOOKUP(C36,$E35:$J35,$E33:$J33),$B32:$B33,0),1)),INDEX($M32:$M33,MATCH(C36,$C32:$C33,0),1)),INDEX($L32:$L33,MATCH(C36,$B32:$B33,0),1))</f>
        <v>10</v>
      </c>
      <c r="N36" s="129" t="str">
        <f aca="false">IF(ISBLANK('RR page 1'!$J14),"",IF('RR page 1'!$J14="B",$B36,$C36))</f>
        <v/>
      </c>
      <c r="O36" s="130" t="n">
        <v>2</v>
      </c>
      <c r="P36" s="124" t="n">
        <f aca="false">A36</f>
        <v>4</v>
      </c>
      <c r="Q36" s="102"/>
      <c r="R36" s="131" t="str">
        <f aca="false">CONCATENATE(ADDRESS(B36+2,C36+1,4,TRUE())," ",ADDRESS(C36+2,B36+1,4))</f>
        <v>H11 J9</v>
      </c>
      <c r="S36" s="132"/>
      <c r="T36" s="102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  <c r="IR36" s="103"/>
      <c r="IS36" s="103"/>
      <c r="IT36" s="103"/>
      <c r="IU36" s="103"/>
      <c r="IV36" s="103"/>
      <c r="IW36" s="103"/>
    </row>
    <row r="37" s="104" customFormat="true" ht="17" hidden="false" customHeight="true" outlineLevel="0" collapsed="false">
      <c r="A37" s="124"/>
      <c r="B37" s="125"/>
      <c r="C37" s="125"/>
      <c r="D37" s="117" t="n">
        <v>0</v>
      </c>
      <c r="E37" s="102"/>
      <c r="F37" s="102"/>
      <c r="G37" s="102"/>
      <c r="H37" s="102"/>
      <c r="I37" s="102"/>
      <c r="J37" s="102"/>
      <c r="K37" s="124"/>
      <c r="L37" s="133"/>
      <c r="M37" s="134"/>
      <c r="N37" s="135"/>
      <c r="O37" s="130"/>
      <c r="P37" s="124"/>
      <c r="Q37" s="102"/>
      <c r="R37" s="136"/>
      <c r="S37" s="132"/>
      <c r="T37" s="102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03"/>
      <c r="ID37" s="103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  <c r="IP37" s="103"/>
      <c r="IQ37" s="103"/>
      <c r="IR37" s="103"/>
      <c r="IS37" s="103"/>
      <c r="IT37" s="103"/>
      <c r="IU37" s="103"/>
      <c r="IV37" s="103"/>
      <c r="IW37" s="103"/>
    </row>
    <row r="38" s="104" customFormat="true" ht="17" hidden="false" customHeight="true" outlineLevel="0" collapsed="false">
      <c r="A38" s="124" t="n">
        <f aca="false">A35+1</f>
        <v>5</v>
      </c>
      <c r="B38" s="125" t="n">
        <v>7</v>
      </c>
      <c r="C38" s="125" t="n">
        <v>3</v>
      </c>
      <c r="D38" s="137" t="s">
        <v>31</v>
      </c>
      <c r="E38" s="102"/>
      <c r="F38" s="102"/>
      <c r="G38" s="102"/>
      <c r="H38" s="102"/>
      <c r="I38" s="102"/>
      <c r="J38" s="102"/>
      <c r="K38" s="124" t="n">
        <f aca="false">A38</f>
        <v>5</v>
      </c>
      <c r="L38" s="138" t="n">
        <f aca="false">IF(ISERROR(MATCH(B38,$B35:$B36,0)),IF(ISERROR(MATCH(B38,$C35:$C36,0)),IF(ISERROR(MATCH(LOOKUP(B38,$E38:$J38,$E36:$J36),$B35:$B36,0)),INDEX($M35:$M36,MATCH(LOOKUP(B38,$E38:$J38,$E36:$J36),$C35:$C36,0),1),INDEX($L35:$L36,MATCH(LOOKUP(B38,$E38:$J38,$E36:$J36),$B35:$B36,0),1)),INDEX($M35:$M36,MATCH(B38,$C35:$C36,0),1)),INDEX($L35:$L36,MATCH(B38,$B35:$B36,0),1))</f>
        <v>10</v>
      </c>
      <c r="M38" s="139" t="n">
        <f aca="false">IF(ISERROR(MATCH(C38,$B35:$B36,0)),IF(ISERROR(MATCH(C38,$C35:$C36,0)),IF(ISERROR(MATCH(LOOKUP(C38,$E38:$J38,$E36:$J36),$B35:$B36,0)),INDEX($M35:$M36,MATCH(LOOKUP(C38,$E38:$J38,$E36:$J36),$C35:$C36,0),1),INDEX($L35:$L36,MATCH(LOOKUP(C38,$E38:$J38,$E36:$J36),$B35:$B36,0),1)),INDEX($M35:$M36,MATCH(C38,$C35:$C36,0),1)),INDEX($L35:$L36,MATCH(C38,$B35:$B36,0),1))</f>
        <v>6</v>
      </c>
      <c r="N38" s="129" t="str">
        <f aca="false">IF(ISBLANK('RR page 1'!$J16),"",IF('RR page 1'!$J16="B",$B38,$C38))</f>
        <v/>
      </c>
      <c r="O38" s="130" t="n">
        <v>1</v>
      </c>
      <c r="P38" s="124" t="n">
        <f aca="false">A38</f>
        <v>5</v>
      </c>
      <c r="Q38" s="102"/>
      <c r="R38" s="131" t="str">
        <f aca="false">CONCATENATE(ADDRESS(B38+2,C38+1,4,TRUE()),CHAR(32),ADDRESS(C38+2,B38+1,4,TRUE()))</f>
        <v>D9 H5</v>
      </c>
      <c r="S38" s="102"/>
      <c r="T38" s="102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  <c r="IR38" s="103"/>
      <c r="IS38" s="103"/>
      <c r="IT38" s="103"/>
      <c r="IU38" s="103"/>
      <c r="IV38" s="103"/>
      <c r="IW38" s="103"/>
    </row>
    <row r="39" s="104" customFormat="true" ht="17" hidden="false" customHeight="true" outlineLevel="0" collapsed="false">
      <c r="A39" s="124" t="n">
        <f aca="false">A38</f>
        <v>5</v>
      </c>
      <c r="B39" s="125" t="n">
        <v>9</v>
      </c>
      <c r="C39" s="125" t="n">
        <v>5</v>
      </c>
      <c r="D39" s="137" t="s">
        <v>32</v>
      </c>
      <c r="E39" s="102"/>
      <c r="F39" s="102"/>
      <c r="G39" s="102"/>
      <c r="H39" s="102"/>
      <c r="I39" s="102"/>
      <c r="J39" s="102"/>
      <c r="K39" s="124"/>
      <c r="L39" s="138" t="n">
        <f aca="false">IF(ISERROR(MATCH(B39,$B35:$B36,0)),IF(ISERROR(MATCH(B39,$C35:$C36,0)),IF(ISERROR(MATCH(LOOKUP(B39,$E38:$J38,$E36:$J36),$B35:$B36,0)),INDEX($M35:$M36,MATCH(LOOKUP(B39,$E38:$J38,$E36:$J36),$C35:$C36,0),1),INDEX($L35:$L36,MATCH(LOOKUP(B39,$E38:$J38,$E36:$J36),$B35:$B36,0),1)),INDEX($M35:$M36,MATCH(B39,$C35:$C36,0),1)),INDEX($L35:$L36,MATCH(B39,$B35:$B36,0),1))</f>
        <v>4</v>
      </c>
      <c r="M39" s="139" t="n">
        <f aca="false">IF(ISERROR(MATCH(C39,$B35:$B36,0)),IF(ISERROR(MATCH(C39,$C35:$C36,0)),IF(ISERROR(MATCH(LOOKUP(C39,$E38:$J38,$E36:$J36),$B35:$B36,0)),INDEX($M35:$M36,MATCH(LOOKUP(C39,$E38:$J38,$E36:$J36),$C35:$C36,0),1),INDEX($L35:$L36,MATCH(LOOKUP(C39,$E38:$J38,$E36:$J36),$B35:$B36,0),1)),INDEX($M35:$M36,MATCH(C39,$C35:$C36,0),1)),INDEX($L35:$L36,MATCH(C39,$B35:$B36,0),1))</f>
        <v>8</v>
      </c>
      <c r="N39" s="129" t="str">
        <f aca="false">IF(ISBLANK('RR page 1'!$J17),"",IF('RR page 1'!$J17="B",$B39,$C39))</f>
        <v/>
      </c>
      <c r="O39" s="130" t="n">
        <v>2</v>
      </c>
      <c r="P39" s="124" t="n">
        <f aca="false">A39</f>
        <v>5</v>
      </c>
      <c r="Q39" s="102"/>
      <c r="R39" s="131" t="str">
        <f aca="false">CONCATENATE(ADDRESS(B39+2,C39+1,4,TRUE())," ",ADDRESS(C39+2,B39+1,4))</f>
        <v>F11 J7</v>
      </c>
      <c r="S39" s="132"/>
      <c r="T39" s="102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  <c r="GK39" s="103"/>
      <c r="GL39" s="103"/>
      <c r="GM39" s="103"/>
      <c r="GN39" s="103"/>
      <c r="GO39" s="103"/>
      <c r="GP39" s="103"/>
      <c r="GQ39" s="103"/>
      <c r="GR39" s="103"/>
      <c r="GS39" s="103"/>
      <c r="GT39" s="103"/>
      <c r="GU39" s="103"/>
      <c r="GV39" s="103"/>
      <c r="GW39" s="103"/>
      <c r="GX39" s="103"/>
      <c r="GY39" s="103"/>
      <c r="GZ39" s="103"/>
      <c r="HA39" s="103"/>
      <c r="HB39" s="103"/>
      <c r="HC39" s="103"/>
      <c r="HD39" s="103"/>
      <c r="HE39" s="103"/>
      <c r="HF39" s="103"/>
      <c r="HG39" s="103"/>
      <c r="HH39" s="103"/>
      <c r="HI39" s="103"/>
      <c r="HJ39" s="103"/>
      <c r="HK39" s="103"/>
      <c r="HL39" s="103"/>
      <c r="HM39" s="103"/>
      <c r="HN39" s="103"/>
      <c r="HO39" s="103"/>
      <c r="HP39" s="103"/>
      <c r="HQ39" s="103"/>
      <c r="HR39" s="103"/>
      <c r="HS39" s="103"/>
      <c r="HT39" s="103"/>
      <c r="HU39" s="103"/>
      <c r="HV39" s="103"/>
      <c r="HW39" s="103"/>
      <c r="HX39" s="103"/>
      <c r="HY39" s="103"/>
      <c r="HZ39" s="103"/>
      <c r="IA39" s="103"/>
      <c r="IB39" s="103"/>
      <c r="IC39" s="103"/>
      <c r="ID39" s="103"/>
      <c r="IE39" s="103"/>
      <c r="IF39" s="103"/>
      <c r="IG39" s="103"/>
      <c r="IH39" s="103"/>
      <c r="II39" s="103"/>
      <c r="IJ39" s="103"/>
      <c r="IK39" s="103"/>
      <c r="IL39" s="103"/>
      <c r="IM39" s="103"/>
      <c r="IN39" s="103"/>
      <c r="IO39" s="103"/>
      <c r="IP39" s="103"/>
      <c r="IQ39" s="103"/>
      <c r="IR39" s="103"/>
      <c r="IS39" s="103"/>
      <c r="IT39" s="103"/>
      <c r="IU39" s="103"/>
      <c r="IV39" s="103"/>
      <c r="IW39" s="103"/>
    </row>
    <row r="40" s="104" customFormat="true" ht="17" hidden="false" customHeight="true" outlineLevel="0" collapsed="false">
      <c r="A40" s="124"/>
      <c r="B40" s="125"/>
      <c r="C40" s="125"/>
      <c r="D40" s="102" t="n">
        <v>0</v>
      </c>
      <c r="E40" s="124"/>
      <c r="F40" s="124"/>
      <c r="G40" s="124"/>
      <c r="H40" s="124"/>
      <c r="I40" s="124"/>
      <c r="J40" s="124"/>
      <c r="K40" s="124"/>
      <c r="L40" s="138"/>
      <c r="M40" s="139"/>
      <c r="N40" s="135"/>
      <c r="O40" s="130"/>
      <c r="P40" s="124"/>
      <c r="Q40" s="102"/>
      <c r="R40" s="136"/>
      <c r="S40" s="132"/>
      <c r="T40" s="102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  <c r="GK40" s="103"/>
      <c r="GL40" s="103"/>
      <c r="GM40" s="103"/>
      <c r="GN40" s="103"/>
      <c r="GO40" s="103"/>
      <c r="GP40" s="103"/>
      <c r="GQ40" s="103"/>
      <c r="GR40" s="103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103"/>
      <c r="HF40" s="103"/>
      <c r="HG40" s="103"/>
      <c r="HH40" s="103"/>
      <c r="HI40" s="103"/>
      <c r="HJ40" s="103"/>
      <c r="HK40" s="103"/>
      <c r="HL40" s="103"/>
      <c r="HM40" s="103"/>
      <c r="HN40" s="103"/>
      <c r="HO40" s="103"/>
      <c r="HP40" s="103"/>
      <c r="HQ40" s="103"/>
      <c r="HR40" s="103"/>
      <c r="HS40" s="103"/>
      <c r="HT40" s="103"/>
      <c r="HU40" s="103"/>
      <c r="HV40" s="103"/>
      <c r="HW40" s="103"/>
      <c r="HX40" s="103"/>
      <c r="HY40" s="103"/>
      <c r="HZ40" s="103"/>
      <c r="IA40" s="103"/>
      <c r="IB40" s="103"/>
      <c r="IC40" s="103"/>
      <c r="ID40" s="103"/>
      <c r="IE40" s="103"/>
      <c r="IF40" s="103"/>
      <c r="IG40" s="103"/>
      <c r="IH40" s="103"/>
      <c r="II40" s="103"/>
      <c r="IJ40" s="103"/>
      <c r="IK40" s="103"/>
      <c r="IL40" s="103"/>
      <c r="IM40" s="103"/>
      <c r="IN40" s="103"/>
      <c r="IO40" s="103"/>
      <c r="IP40" s="103"/>
      <c r="IQ40" s="103"/>
      <c r="IR40" s="103"/>
      <c r="IS40" s="103"/>
      <c r="IT40" s="103"/>
      <c r="IU40" s="103"/>
      <c r="IV40" s="103"/>
      <c r="IW40" s="103"/>
    </row>
    <row r="41" s="104" customFormat="true" ht="17" hidden="false" customHeight="true" outlineLevel="0" collapsed="false">
      <c r="A41" s="124" t="n">
        <f aca="false">A38+1</f>
        <v>6</v>
      </c>
      <c r="B41" s="125" t="n">
        <v>7</v>
      </c>
      <c r="C41" s="125" t="n">
        <v>5</v>
      </c>
      <c r="D41" s="140" t="s">
        <v>31</v>
      </c>
      <c r="E41" s="124"/>
      <c r="F41" s="124"/>
      <c r="G41" s="124"/>
      <c r="H41" s="124"/>
      <c r="I41" s="124"/>
      <c r="J41" s="124"/>
      <c r="K41" s="124" t="n">
        <f aca="false">A41</f>
        <v>6</v>
      </c>
      <c r="L41" s="138" t="n">
        <f aca="false">IF(ISERROR(MATCH(B41,$B38:$B39,0)),IF(ISERROR(MATCH(B41,$C38:$C39,0)),IF(ISERROR(MATCH(LOOKUP(B41,$E41:$J41,$E39:$J39),$B38:$B39,0)),INDEX($M38:$M39,MATCH(LOOKUP(B41,$E41:$J41,$E39:$J39),$C38:$C39,0),1),INDEX($L38:$L39,MATCH(LOOKUP(B41,$E41:$J41,$E39:$J39),$B38:$B39,0),1)),INDEX($M38:$M39,MATCH(B41,$C38:$C39,0),1)),INDEX($L38:$L39,MATCH(B41,$B38:$B39,0),1))</f>
        <v>10</v>
      </c>
      <c r="M41" s="139" t="n">
        <f aca="false">IF(ISERROR(MATCH(C41,$B38:$B39,0)),IF(ISERROR(MATCH(C41,$C38:$C39,0)),IF(ISERROR(MATCH(LOOKUP(C41,$E41:$J41,$E39:$J39),$B38:$B39,0)),INDEX($M38:$M39,MATCH(LOOKUP(C41,$E41:$J41,$E39:$J39),$C38:$C39,0),1),INDEX($L38:$L39,MATCH(LOOKUP(C41,$E41:$J41,$E39:$J39),$B38:$B39,0),1)),INDEX($M38:$M39,MATCH(C41,$C38:$C39,0),1)),INDEX($L38:$L39,MATCH(C41,$B38:$B39,0),1))</f>
        <v>8</v>
      </c>
      <c r="N41" s="129" t="str">
        <f aca="false">IF(ISBLANK('RR page 1'!$J19),"",IF('RR page 1'!$J19="B",$B41,$C41))</f>
        <v/>
      </c>
      <c r="O41" s="130" t="n">
        <v>1</v>
      </c>
      <c r="P41" s="124" t="n">
        <f aca="false">A41</f>
        <v>6</v>
      </c>
      <c r="Q41" s="102"/>
      <c r="R41" s="131" t="str">
        <f aca="false">CONCATENATE(ADDRESS(B41+2,C41+1,4,TRUE()),CHAR(32),ADDRESS(C41+2,B41+1,4,TRUE()))</f>
        <v>F9 H7</v>
      </c>
      <c r="S41" s="132"/>
      <c r="T41" s="102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  <c r="GK41" s="103"/>
      <c r="GL41" s="103"/>
      <c r="GM41" s="103"/>
      <c r="GN41" s="103"/>
      <c r="GO41" s="103"/>
      <c r="GP41" s="103"/>
      <c r="GQ41" s="103"/>
      <c r="GR41" s="103"/>
      <c r="GS41" s="103"/>
      <c r="GT41" s="103"/>
      <c r="GU41" s="103"/>
      <c r="GV41" s="103"/>
      <c r="GW41" s="103"/>
      <c r="GX41" s="103"/>
      <c r="GY41" s="103"/>
      <c r="GZ41" s="103"/>
      <c r="HA41" s="103"/>
      <c r="HB41" s="103"/>
      <c r="HC41" s="103"/>
      <c r="HD41" s="103"/>
      <c r="HE41" s="103"/>
      <c r="HF41" s="103"/>
      <c r="HG41" s="103"/>
      <c r="HH41" s="103"/>
      <c r="HI41" s="103"/>
      <c r="HJ41" s="103"/>
      <c r="HK41" s="103"/>
      <c r="HL41" s="103"/>
      <c r="HM41" s="103"/>
      <c r="HN41" s="103"/>
      <c r="HO41" s="103"/>
      <c r="HP41" s="103"/>
      <c r="HQ41" s="103"/>
      <c r="HR41" s="103"/>
      <c r="HS41" s="103"/>
      <c r="HT41" s="103"/>
      <c r="HU41" s="103"/>
      <c r="HV41" s="103"/>
      <c r="HW41" s="103"/>
      <c r="HX41" s="103"/>
      <c r="HY41" s="103"/>
      <c r="HZ41" s="103"/>
      <c r="IA41" s="103"/>
      <c r="IB41" s="103"/>
      <c r="IC41" s="103"/>
      <c r="ID41" s="103"/>
      <c r="IE41" s="103"/>
      <c r="IF41" s="103"/>
      <c r="IG41" s="103"/>
      <c r="IH41" s="103"/>
      <c r="II41" s="103"/>
      <c r="IJ41" s="103"/>
      <c r="IK41" s="103"/>
      <c r="IL41" s="103"/>
      <c r="IM41" s="103"/>
      <c r="IN41" s="103"/>
      <c r="IO41" s="103"/>
      <c r="IP41" s="103"/>
      <c r="IQ41" s="103"/>
      <c r="IR41" s="103"/>
      <c r="IS41" s="103"/>
      <c r="IT41" s="103"/>
      <c r="IU41" s="103"/>
      <c r="IV41" s="103"/>
      <c r="IW41" s="103"/>
    </row>
    <row r="42" s="104" customFormat="true" ht="17" hidden="false" customHeight="true" outlineLevel="0" collapsed="false">
      <c r="A42" s="124" t="n">
        <f aca="false">A41</f>
        <v>6</v>
      </c>
      <c r="B42" s="125" t="n">
        <v>3</v>
      </c>
      <c r="C42" s="125" t="n">
        <v>9</v>
      </c>
      <c r="D42" s="102" t="s">
        <v>32</v>
      </c>
      <c r="E42" s="124" t="n">
        <v>3</v>
      </c>
      <c r="F42" s="124" t="n">
        <v>5</v>
      </c>
      <c r="G42" s="124" t="n">
        <v>7</v>
      </c>
      <c r="H42" s="124"/>
      <c r="I42" s="124"/>
      <c r="J42" s="124"/>
      <c r="K42" s="124"/>
      <c r="L42" s="138" t="n">
        <f aca="false">IF(ISERROR(MATCH(B42,$B38:$B39,0)),IF(ISERROR(MATCH(B42,$C38:$C39,0)),IF(ISERROR(MATCH(LOOKUP(B42,$E41:$J41,$E39:$J39),$B38:$B39,0)),INDEX($M38:$M39,MATCH(LOOKUP(B42,$E41:$J41,$E39:$J39),$C38:$C39,0),1),INDEX($L38:$L39,MATCH(LOOKUP(B42,$E41:$J41,$E39:$J39),$B38:$B39,0),1)),INDEX($M38:$M39,MATCH(B42,$C38:$C39,0),1)),INDEX($L38:$L39,MATCH(B42,$B38:$B39,0),1))</f>
        <v>6</v>
      </c>
      <c r="M42" s="139" t="n">
        <f aca="false">IF(ISERROR(MATCH(C42,$B38:$B39,0)),IF(ISERROR(MATCH(C42,$C38:$C39,0)),IF(ISERROR(MATCH(LOOKUP(C42,$E41:$J41,$E39:$J39),$B38:$B39,0)),INDEX($M38:$M39,MATCH(LOOKUP(C42,$E41:$J41,$E39:$J39),$C38:$C39,0),1),INDEX($L38:$L39,MATCH(LOOKUP(C42,$E41:$J41,$E39:$J39),$B38:$B39,0),1)),INDEX($M38:$M39,MATCH(C42,$C38:$C39,0),1)),INDEX($L38:$L39,MATCH(C42,$B38:$B39,0),1))</f>
        <v>4</v>
      </c>
      <c r="N42" s="129" t="str">
        <f aca="false">IF(ISBLANK('RR page 1'!$J20),"",IF('RR page 1'!$J20="B",$B42,$C42))</f>
        <v/>
      </c>
      <c r="O42" s="130" t="n">
        <v>2</v>
      </c>
      <c r="P42" s="124" t="n">
        <f aca="false">A42</f>
        <v>6</v>
      </c>
      <c r="Q42" s="102"/>
      <c r="R42" s="131" t="str">
        <f aca="false">CONCATENATE(ADDRESS(B42+2,C42+1,4,TRUE())," ",ADDRESS(C42+2,B42+1,4))</f>
        <v>J5 D11</v>
      </c>
      <c r="S42" s="102"/>
      <c r="T42" s="102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  <c r="IP42" s="103"/>
      <c r="IQ42" s="103"/>
      <c r="IR42" s="103"/>
      <c r="IS42" s="103"/>
      <c r="IT42" s="103"/>
      <c r="IU42" s="103"/>
      <c r="IV42" s="103"/>
      <c r="IW42" s="103"/>
    </row>
    <row r="43" s="104" customFormat="true" ht="17" hidden="false" customHeight="true" outlineLevel="0" collapsed="false">
      <c r="A43" s="124"/>
      <c r="B43" s="125"/>
      <c r="C43" s="125"/>
      <c r="D43" s="117" t="n">
        <v>0</v>
      </c>
      <c r="E43" s="102"/>
      <c r="F43" s="102"/>
      <c r="G43" s="102"/>
      <c r="H43" s="102"/>
      <c r="I43" s="102"/>
      <c r="J43" s="102"/>
      <c r="K43" s="124"/>
      <c r="L43" s="133"/>
      <c r="M43" s="134"/>
      <c r="N43" s="135"/>
      <c r="O43" s="130"/>
      <c r="P43" s="124"/>
      <c r="Q43" s="102"/>
      <c r="R43" s="136"/>
      <c r="S43" s="132"/>
      <c r="T43" s="102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3"/>
      <c r="GT43" s="103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3"/>
      <c r="HF43" s="103"/>
      <c r="HG43" s="103"/>
      <c r="HH43" s="103"/>
      <c r="HI43" s="103"/>
      <c r="HJ43" s="103"/>
      <c r="HK43" s="103"/>
      <c r="HL43" s="103"/>
      <c r="HM43" s="103"/>
      <c r="HN43" s="103"/>
      <c r="HO43" s="103"/>
      <c r="HP43" s="103"/>
      <c r="HQ43" s="103"/>
      <c r="HR43" s="103"/>
      <c r="HS43" s="103"/>
      <c r="HT43" s="103"/>
      <c r="HU43" s="103"/>
      <c r="HV43" s="103"/>
      <c r="HW43" s="103"/>
      <c r="HX43" s="103"/>
      <c r="HY43" s="103"/>
      <c r="HZ43" s="103"/>
      <c r="IA43" s="103"/>
      <c r="IB43" s="103"/>
      <c r="IC43" s="103"/>
      <c r="ID43" s="103"/>
      <c r="IE43" s="103"/>
      <c r="IF43" s="103"/>
      <c r="IG43" s="103"/>
      <c r="IH43" s="103"/>
      <c r="II43" s="103"/>
      <c r="IJ43" s="103"/>
      <c r="IK43" s="103"/>
      <c r="IL43" s="103"/>
      <c r="IM43" s="103"/>
      <c r="IN43" s="103"/>
      <c r="IO43" s="103"/>
      <c r="IP43" s="103"/>
      <c r="IQ43" s="103"/>
      <c r="IR43" s="103"/>
      <c r="IS43" s="103"/>
      <c r="IT43" s="103"/>
      <c r="IU43" s="103"/>
      <c r="IV43" s="103"/>
      <c r="IW43" s="103"/>
    </row>
    <row r="44" s="104" customFormat="true" ht="17" hidden="false" customHeight="true" outlineLevel="0" collapsed="false">
      <c r="A44" s="124" t="n">
        <f aca="false">A41+1</f>
        <v>7</v>
      </c>
      <c r="B44" s="125" t="n">
        <v>9</v>
      </c>
      <c r="C44" s="125" t="n">
        <v>4</v>
      </c>
      <c r="D44" s="137" t="s">
        <v>31</v>
      </c>
      <c r="E44" s="102" t="n">
        <v>2</v>
      </c>
      <c r="F44" s="102" t="n">
        <v>4</v>
      </c>
      <c r="G44" s="102" t="n">
        <v>6</v>
      </c>
      <c r="H44" s="102"/>
      <c r="I44" s="102"/>
      <c r="J44" s="102"/>
      <c r="K44" s="124" t="n">
        <f aca="false">A44</f>
        <v>7</v>
      </c>
      <c r="L44" s="138" t="n">
        <f aca="false">IF(ISERROR(MATCH(B44,$B41:$B42,0)),IF(ISERROR(MATCH(B44,$C41:$C42,0)),IF(ISERROR(MATCH(LOOKUP(B44,$E44:$J44,$E42:$J42),$B41:$B42,0)),INDEX($M41:$M42,MATCH(LOOKUP(B44,$E44:$J44,$E42:$J42),$C41:$C42,0),1),INDEX($L41:$L42,MATCH(LOOKUP(B44,$E44:$J44,$E42:$J42),$B41:$B42,0),1)),INDEX($M41:$M42,MATCH(B44,$C41:$C42,0),1)),INDEX($L41:$L42,MATCH(B44,$B41:$B42,0),1))</f>
        <v>4</v>
      </c>
      <c r="M44" s="139" t="n">
        <f aca="false">IF(ISERROR(MATCH(C44,$B41:$B42,0)),IF(ISERROR(MATCH(C44,$C41:$C42,0)),IF(ISERROR(MATCH(LOOKUP(C44,$E44:$J44,$E42:$J42),$B41:$B42,0)),INDEX($M41:$M42,MATCH(LOOKUP(C44,$E44:$J44,$E42:$J42),$C41:$C42,0),1),INDEX($L41:$L42,MATCH(LOOKUP(C44,$E44:$J44,$E42:$J42),$B41:$B42,0),1)),INDEX($M41:$M42,MATCH(C44,$C41:$C42,0),1)),INDEX($L41:$L42,MATCH(C44,$B41:$B42,0),1))</f>
        <v>8</v>
      </c>
      <c r="N44" s="129" t="str">
        <f aca="false">IF(ISBLANK('RR page 1'!$J22),"",IF('RR page 1'!$J22="B",$B44,$C44))</f>
        <v/>
      </c>
      <c r="O44" s="130" t="n">
        <v>1</v>
      </c>
      <c r="P44" s="124" t="n">
        <f aca="false">A44</f>
        <v>7</v>
      </c>
      <c r="Q44" s="102"/>
      <c r="R44" s="131" t="str">
        <f aca="false">CONCATENATE(ADDRESS(B44+2,C44+1,4,TRUE()),CHAR(32),ADDRESS(C44+2,B44+1,4,TRUE()))</f>
        <v>E11 J6</v>
      </c>
      <c r="S44" s="102"/>
      <c r="T44" s="102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103"/>
      <c r="HF44" s="103"/>
      <c r="HG44" s="103"/>
      <c r="HH44" s="103"/>
      <c r="HI44" s="103"/>
      <c r="HJ44" s="103"/>
      <c r="HK44" s="103"/>
      <c r="HL44" s="103"/>
      <c r="HM44" s="103"/>
      <c r="HN44" s="103"/>
      <c r="HO44" s="103"/>
      <c r="HP44" s="103"/>
      <c r="HQ44" s="103"/>
      <c r="HR44" s="103"/>
      <c r="HS44" s="103"/>
      <c r="HT44" s="103"/>
      <c r="HU44" s="103"/>
      <c r="HV44" s="103"/>
      <c r="HW44" s="103"/>
      <c r="HX44" s="103"/>
      <c r="HY44" s="103"/>
      <c r="HZ44" s="103"/>
      <c r="IA44" s="103"/>
      <c r="IB44" s="103"/>
      <c r="IC44" s="103"/>
      <c r="ID44" s="103"/>
      <c r="IE44" s="103"/>
      <c r="IF44" s="103"/>
      <c r="IG44" s="103"/>
      <c r="IH44" s="103"/>
      <c r="II44" s="103"/>
      <c r="IJ44" s="103"/>
      <c r="IK44" s="103"/>
      <c r="IL44" s="103"/>
      <c r="IM44" s="103"/>
      <c r="IN44" s="103"/>
      <c r="IO44" s="103"/>
      <c r="IP44" s="103"/>
      <c r="IQ44" s="103"/>
      <c r="IR44" s="103"/>
      <c r="IS44" s="103"/>
      <c r="IT44" s="103"/>
      <c r="IU44" s="103"/>
      <c r="IV44" s="103"/>
      <c r="IW44" s="103"/>
    </row>
    <row r="45" s="104" customFormat="true" ht="17" hidden="false" customHeight="true" outlineLevel="0" collapsed="false">
      <c r="A45" s="124" t="n">
        <f aca="false">A44</f>
        <v>7</v>
      </c>
      <c r="B45" s="125" t="n">
        <v>6</v>
      </c>
      <c r="C45" s="125" t="n">
        <v>2</v>
      </c>
      <c r="D45" s="137" t="s">
        <v>32</v>
      </c>
      <c r="E45" s="102"/>
      <c r="F45" s="102"/>
      <c r="G45" s="102"/>
      <c r="H45" s="102"/>
      <c r="I45" s="102"/>
      <c r="J45" s="102"/>
      <c r="K45" s="124"/>
      <c r="L45" s="138" t="n">
        <f aca="false">IF(ISERROR(MATCH(B45,$B41:$B42,0)),IF(ISERROR(MATCH(B45,$C41:$C42,0)),IF(ISERROR(MATCH(LOOKUP(B45,$E44:$J44,$E42:$J42),$B41:$B42,0)),INDEX($M41:$M42,MATCH(LOOKUP(B45,$E44:$J44,$E42:$J42),$C41:$C42,0),1),INDEX($L41:$L42,MATCH(LOOKUP(B45,$E44:$J44,$E42:$J42),$B41:$B42,0),1)),INDEX($M41:$M42,MATCH(B45,$C41:$C42,0),1)),INDEX($L41:$L42,MATCH(B45,$B41:$B42,0),1))</f>
        <v>10</v>
      </c>
      <c r="M45" s="139" t="n">
        <f aca="false">IF(ISERROR(MATCH(C45,$B41:$B42,0)),IF(ISERROR(MATCH(C45,$C41:$C42,0)),IF(ISERROR(MATCH(LOOKUP(C45,$E44:$J44,$E42:$J42),$B41:$B42,0)),INDEX($M41:$M42,MATCH(LOOKUP(C45,$E44:$J44,$E42:$J42),$C41:$C42,0),1),INDEX($L41:$L42,MATCH(LOOKUP(C45,$E44:$J44,$E42:$J42),$B41:$B42,0),1)),INDEX($M41:$M42,MATCH(C45,$C41:$C42,0),1)),INDEX($L41:$L42,MATCH(C45,$B41:$B42,0),1))</f>
        <v>6</v>
      </c>
      <c r="N45" s="129" t="str">
        <f aca="false">IF(ISBLANK('RR page 1'!$J23),"",IF('RR page 1'!$J23="B",$B45,$C45))</f>
        <v/>
      </c>
      <c r="O45" s="130" t="n">
        <v>2</v>
      </c>
      <c r="P45" s="124" t="n">
        <f aca="false">A45</f>
        <v>7</v>
      </c>
      <c r="Q45" s="102"/>
      <c r="R45" s="131" t="str">
        <f aca="false">CONCATENATE(ADDRESS(B45+2,C45+1,4,TRUE())," ",ADDRESS(C45+2,B45+1,4))</f>
        <v>C8 G4</v>
      </c>
      <c r="S45" s="132"/>
      <c r="T45" s="102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  <c r="IP45" s="103"/>
      <c r="IQ45" s="103"/>
      <c r="IR45" s="103"/>
      <c r="IS45" s="103"/>
      <c r="IT45" s="103"/>
      <c r="IU45" s="103"/>
      <c r="IV45" s="103"/>
      <c r="IW45" s="103"/>
    </row>
    <row r="46" s="104" customFormat="true" ht="17" hidden="false" customHeight="true" outlineLevel="0" collapsed="false">
      <c r="A46" s="124"/>
      <c r="B46" s="125"/>
      <c r="C46" s="125"/>
      <c r="D46" s="117" t="n">
        <v>0</v>
      </c>
      <c r="E46" s="102"/>
      <c r="F46" s="102"/>
      <c r="G46" s="102"/>
      <c r="H46" s="102"/>
      <c r="I46" s="102"/>
      <c r="J46" s="102"/>
      <c r="K46" s="124"/>
      <c r="L46" s="133"/>
      <c r="M46" s="134"/>
      <c r="N46" s="135"/>
      <c r="O46" s="130"/>
      <c r="P46" s="124"/>
      <c r="Q46" s="102"/>
      <c r="R46" s="136"/>
      <c r="S46" s="132"/>
      <c r="T46" s="102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  <c r="IS46" s="103"/>
      <c r="IT46" s="103"/>
      <c r="IU46" s="103"/>
      <c r="IV46" s="103"/>
      <c r="IW46" s="103"/>
    </row>
    <row r="47" s="104" customFormat="true" ht="17" hidden="false" customHeight="true" outlineLevel="0" collapsed="false">
      <c r="A47" s="124" t="n">
        <f aca="false">A44+1</f>
        <v>8</v>
      </c>
      <c r="B47" s="125" t="n">
        <v>4</v>
      </c>
      <c r="C47" s="125" t="n">
        <v>2</v>
      </c>
      <c r="D47" s="137" t="s">
        <v>31</v>
      </c>
      <c r="E47" s="102"/>
      <c r="F47" s="102"/>
      <c r="G47" s="102"/>
      <c r="H47" s="102"/>
      <c r="I47" s="102"/>
      <c r="J47" s="102"/>
      <c r="K47" s="124" t="n">
        <f aca="false">A47</f>
        <v>8</v>
      </c>
      <c r="L47" s="138" t="n">
        <f aca="false">IF(ISERROR(MATCH(B47,$B44:$B45,0)),IF(ISERROR(MATCH(B47,$C44:$C45,0)),IF(ISERROR(MATCH(LOOKUP(B47,$E47:$J47,$E45:$J45),$B44:$B45,0)),INDEX($M44:$M45,MATCH(LOOKUP(B47,$E47:$J47,$E45:$J45),$C44:$C45,0),1),INDEX($L44:$L45,MATCH(LOOKUP(B47,$E47:$J47,$E45:$J45),$B44:$B45,0),1)),INDEX($M44:$M45,MATCH(B47,$C44:$C45,0),1)),INDEX($L44:$L45,MATCH(B47,$B44:$B45,0),1))</f>
        <v>8</v>
      </c>
      <c r="M47" s="139" t="n">
        <f aca="false">IF(ISERROR(MATCH(C47,$B44:$B45,0)),IF(ISERROR(MATCH(C47,$C44:$C45,0)),IF(ISERROR(MATCH(LOOKUP(C47,$E47:$J47,$E45:$J45),$B44:$B45,0)),INDEX($M44:$M45,MATCH(LOOKUP(C47,$E47:$J47,$E45:$J45),$C44:$C45,0),1),INDEX($L44:$L45,MATCH(LOOKUP(C47,$E47:$J47,$E45:$J45),$B44:$B45,0),1)),INDEX($M44:$M45,MATCH(C47,$C44:$C45,0),1)),INDEX($L44:$L45,MATCH(C47,$B44:$B45,0),1))</f>
        <v>6</v>
      </c>
      <c r="N47" s="129" t="str">
        <f aca="false">IF(ISBLANK('RR page 1'!$J25),"",IF('RR page 1'!$J25="B",$B47,$C47))</f>
        <v/>
      </c>
      <c r="O47" s="130" t="n">
        <v>1</v>
      </c>
      <c r="P47" s="124" t="n">
        <f aca="false">A47</f>
        <v>8</v>
      </c>
      <c r="Q47" s="102"/>
      <c r="R47" s="131" t="str">
        <f aca="false">CONCATENATE(ADDRESS(B47+2,C47+1,4,TRUE()),CHAR(32),ADDRESS(C47+2,B47+1,4,TRUE()))</f>
        <v>C6 E4</v>
      </c>
      <c r="S47" s="102"/>
      <c r="T47" s="102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  <c r="IP47" s="103"/>
      <c r="IQ47" s="103"/>
      <c r="IR47" s="103"/>
      <c r="IS47" s="103"/>
      <c r="IT47" s="103"/>
      <c r="IU47" s="103"/>
      <c r="IV47" s="103"/>
      <c r="IW47" s="103"/>
    </row>
    <row r="48" s="104" customFormat="true" ht="17" hidden="false" customHeight="true" outlineLevel="0" collapsed="false">
      <c r="A48" s="124" t="n">
        <f aca="false">A47</f>
        <v>8</v>
      </c>
      <c r="B48" s="125" t="n">
        <v>9</v>
      </c>
      <c r="C48" s="125" t="n">
        <v>6</v>
      </c>
      <c r="D48" s="137" t="s">
        <v>32</v>
      </c>
      <c r="E48" s="102" t="n">
        <v>9</v>
      </c>
      <c r="F48" s="102" t="n">
        <v>2</v>
      </c>
      <c r="G48" s="102" t="n">
        <v>6</v>
      </c>
      <c r="H48" s="102"/>
      <c r="I48" s="102"/>
      <c r="J48" s="102"/>
      <c r="K48" s="124"/>
      <c r="L48" s="138" t="n">
        <f aca="false">IF(ISERROR(MATCH(B48,$B44:$B45,0)),IF(ISERROR(MATCH(B48,$C44:$C45,0)),IF(ISERROR(MATCH(LOOKUP(B48,$E47:$J47,$E45:$J45),$B44:$B45,0)),INDEX($M44:$M45,MATCH(LOOKUP(B48,$E47:$J47,$E45:$J45),$C44:$C45,0),1),INDEX($L44:$L45,MATCH(LOOKUP(B48,$E47:$J47,$E45:$J45),$B44:$B45,0),1)),INDEX($M44:$M45,MATCH(B48,$C44:$C45,0),1)),INDEX($L44:$L45,MATCH(B48,$B44:$B45,0),1))</f>
        <v>4</v>
      </c>
      <c r="M48" s="139" t="n">
        <f aca="false">IF(ISERROR(MATCH(C48,$B44:$B45,0)),IF(ISERROR(MATCH(C48,$C44:$C45,0)),IF(ISERROR(MATCH(LOOKUP(C48,$E47:$J47,$E45:$J45),$B44:$B45,0)),INDEX($M44:$M45,MATCH(LOOKUP(C48,$E47:$J47,$E45:$J45),$C44:$C45,0),1),INDEX($L44:$L45,MATCH(LOOKUP(C48,$E47:$J47,$E45:$J45),$B44:$B45,0),1)),INDEX($M44:$M45,MATCH(C48,$C44:$C45,0),1)),INDEX($L44:$L45,MATCH(C48,$B44:$B45,0),1))</f>
        <v>10</v>
      </c>
      <c r="N48" s="129" t="str">
        <f aca="false">IF(ISBLANK('RR page 1'!$J26),"",IF('RR page 1'!$J26="B",$B48,$C48))</f>
        <v/>
      </c>
      <c r="O48" s="130" t="n">
        <v>2</v>
      </c>
      <c r="P48" s="124" t="n">
        <f aca="false">A48</f>
        <v>8</v>
      </c>
      <c r="Q48" s="102"/>
      <c r="R48" s="131" t="str">
        <f aca="false">CONCATENATE(ADDRESS(B48+2,C48+1,4,TRUE())," ",ADDRESS(C48+2,B48+1,4))</f>
        <v>G11 J8</v>
      </c>
      <c r="S48" s="132"/>
      <c r="T48" s="102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  <c r="FO48" s="103"/>
      <c r="FP48" s="103"/>
      <c r="FQ48" s="103"/>
      <c r="FR48" s="103"/>
      <c r="FS48" s="103"/>
      <c r="FT48" s="103"/>
      <c r="FU48" s="103"/>
      <c r="FV48" s="103"/>
      <c r="FW48" s="103"/>
      <c r="FX48" s="103"/>
      <c r="FY48" s="103"/>
      <c r="FZ48" s="103"/>
      <c r="GA48" s="103"/>
      <c r="GB48" s="103"/>
      <c r="GC48" s="103"/>
      <c r="GD48" s="103"/>
      <c r="GE48" s="103"/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103"/>
      <c r="HF48" s="103"/>
      <c r="HG48" s="103"/>
      <c r="HH48" s="103"/>
      <c r="HI48" s="103"/>
      <c r="HJ48" s="103"/>
      <c r="HK48" s="103"/>
      <c r="HL48" s="103"/>
      <c r="HM48" s="103"/>
      <c r="HN48" s="103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  <c r="HY48" s="103"/>
      <c r="HZ48" s="103"/>
      <c r="IA48" s="103"/>
      <c r="IB48" s="103"/>
      <c r="IC48" s="103"/>
      <c r="ID48" s="103"/>
      <c r="IE48" s="103"/>
      <c r="IF48" s="103"/>
      <c r="IG48" s="103"/>
      <c r="IH48" s="103"/>
      <c r="II48" s="103"/>
      <c r="IJ48" s="103"/>
      <c r="IK48" s="103"/>
      <c r="IL48" s="103"/>
      <c r="IM48" s="103"/>
      <c r="IN48" s="103"/>
      <c r="IO48" s="103"/>
      <c r="IP48" s="103"/>
      <c r="IQ48" s="103"/>
      <c r="IR48" s="103"/>
      <c r="IS48" s="103"/>
      <c r="IT48" s="103"/>
      <c r="IU48" s="103"/>
      <c r="IV48" s="103"/>
      <c r="IW48" s="103"/>
    </row>
    <row r="49" s="104" customFormat="true" ht="17" hidden="false" customHeight="true" outlineLevel="0" collapsed="false">
      <c r="A49" s="124"/>
      <c r="B49" s="125"/>
      <c r="C49" s="125"/>
      <c r="D49" s="117" t="n">
        <v>0</v>
      </c>
      <c r="E49" s="102"/>
      <c r="F49" s="102"/>
      <c r="G49" s="102"/>
      <c r="H49" s="102"/>
      <c r="I49" s="102"/>
      <c r="J49" s="102"/>
      <c r="K49" s="124"/>
      <c r="L49" s="133"/>
      <c r="M49" s="134"/>
      <c r="N49" s="135"/>
      <c r="O49" s="130"/>
      <c r="P49" s="124"/>
      <c r="Q49" s="102"/>
      <c r="R49" s="136"/>
      <c r="S49" s="132"/>
      <c r="T49" s="102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  <c r="FW49" s="103"/>
      <c r="FX49" s="103"/>
      <c r="FY49" s="103"/>
      <c r="FZ49" s="103"/>
      <c r="GA49" s="103"/>
      <c r="GB49" s="103"/>
      <c r="GC49" s="103"/>
      <c r="GD49" s="103"/>
      <c r="GE49" s="103"/>
      <c r="GF49" s="103"/>
      <c r="GG49" s="103"/>
      <c r="GH49" s="103"/>
      <c r="GI49" s="103"/>
      <c r="GJ49" s="103"/>
      <c r="GK49" s="103"/>
      <c r="GL49" s="103"/>
      <c r="GM49" s="103"/>
      <c r="GN49" s="103"/>
      <c r="GO49" s="103"/>
      <c r="GP49" s="103"/>
      <c r="GQ49" s="103"/>
      <c r="GR49" s="103"/>
      <c r="GS49" s="103"/>
      <c r="GT49" s="103"/>
      <c r="GU49" s="103"/>
      <c r="GV49" s="103"/>
      <c r="GW49" s="103"/>
      <c r="GX49" s="103"/>
      <c r="GY49" s="103"/>
      <c r="GZ49" s="103"/>
      <c r="HA49" s="103"/>
      <c r="HB49" s="103"/>
      <c r="HC49" s="103"/>
      <c r="HD49" s="103"/>
      <c r="HE49" s="103"/>
      <c r="HF49" s="103"/>
      <c r="HG49" s="103"/>
      <c r="HH49" s="103"/>
      <c r="HI49" s="103"/>
      <c r="HJ49" s="103"/>
      <c r="HK49" s="103"/>
      <c r="HL49" s="103"/>
      <c r="HM49" s="103"/>
      <c r="HN49" s="103"/>
      <c r="HO49" s="103"/>
      <c r="HP49" s="103"/>
      <c r="HQ49" s="103"/>
      <c r="HR49" s="103"/>
      <c r="HS49" s="103"/>
      <c r="HT49" s="103"/>
      <c r="HU49" s="103"/>
      <c r="HV49" s="103"/>
      <c r="HW49" s="103"/>
      <c r="HX49" s="103"/>
      <c r="HY49" s="103"/>
      <c r="HZ49" s="103"/>
      <c r="IA49" s="103"/>
      <c r="IB49" s="103"/>
      <c r="IC49" s="103"/>
      <c r="ID49" s="103"/>
      <c r="IE49" s="103"/>
      <c r="IF49" s="103"/>
      <c r="IG49" s="103"/>
      <c r="IH49" s="103"/>
      <c r="II49" s="103"/>
      <c r="IJ49" s="103"/>
      <c r="IK49" s="103"/>
      <c r="IL49" s="103"/>
      <c r="IM49" s="103"/>
      <c r="IN49" s="103"/>
      <c r="IO49" s="103"/>
      <c r="IP49" s="103"/>
      <c r="IQ49" s="103"/>
      <c r="IR49" s="103"/>
      <c r="IS49" s="103"/>
      <c r="IT49" s="103"/>
      <c r="IU49" s="103"/>
      <c r="IV49" s="103"/>
      <c r="IW49" s="103"/>
    </row>
    <row r="50" s="104" customFormat="true" ht="17" hidden="false" customHeight="true" outlineLevel="0" collapsed="false">
      <c r="A50" s="124" t="n">
        <f aca="false">A47+1</f>
        <v>9</v>
      </c>
      <c r="B50" s="125" t="n">
        <v>7</v>
      </c>
      <c r="C50" s="125" t="n">
        <v>4</v>
      </c>
      <c r="D50" s="137" t="s">
        <v>31</v>
      </c>
      <c r="E50" s="102" t="n">
        <v>1</v>
      </c>
      <c r="F50" s="102" t="n">
        <v>7</v>
      </c>
      <c r="G50" s="102" t="n">
        <v>8</v>
      </c>
      <c r="H50" s="102"/>
      <c r="I50" s="102"/>
      <c r="J50" s="102"/>
      <c r="K50" s="124" t="n">
        <f aca="false">A50</f>
        <v>9</v>
      </c>
      <c r="L50" s="138" t="n">
        <f aca="false">IF(ISERROR(MATCH(B50,$B47:$B48,0)),IF(ISERROR(MATCH(B50,$C47:$C48,0)),IF(ISERROR(MATCH(LOOKUP(B50,$E50:$J50,$E48:$J48),$B47:$B48,0)),INDEX($M47:$M48,MATCH(LOOKUP(B50,$E50:$J50,$E48:$J48),$C47:$C48,0),1),INDEX($L47:$L48,MATCH(LOOKUP(B50,$E50:$J50,$E48:$J48),$B47:$B48,0),1)),INDEX($M47:$M48,MATCH(B50,$C47:$C48,0),1)),INDEX($L47:$L48,MATCH(B50,$B47:$B48,0),1))</f>
        <v>6</v>
      </c>
      <c r="M50" s="139" t="n">
        <f aca="false">IF(ISERROR(MATCH(C50,$B47:$B48,0)),IF(ISERROR(MATCH(C50,$C47:$C48,0)),IF(ISERROR(MATCH(LOOKUP(C50,$E50:$J50,$E48:$J48),$B47:$B48,0)),INDEX($M47:$M48,MATCH(LOOKUP(C50,$E50:$J50,$E48:$J48),$C47:$C48,0),1),INDEX($L47:$L48,MATCH(LOOKUP(C50,$E50:$J50,$E48:$J48),$B47:$B48,0),1)),INDEX($M47:$M48,MATCH(C50,$C47:$C48,0),1)),INDEX($L47:$L48,MATCH(C50,$B47:$B48,0),1))</f>
        <v>8</v>
      </c>
      <c r="N50" s="129" t="str">
        <f aca="false">IF(ISBLANK('RR page 1'!$J28),"",IF('RR page 1'!$J28="B",$B50,$C50))</f>
        <v/>
      </c>
      <c r="O50" s="130" t="n">
        <v>1</v>
      </c>
      <c r="P50" s="124" t="n">
        <f aca="false">A50</f>
        <v>9</v>
      </c>
      <c r="Q50" s="102"/>
      <c r="R50" s="131" t="str">
        <f aca="false">CONCATENATE(ADDRESS(B50+2,C50+1,4,TRUE()),CHAR(32),ADDRESS(C50+2,B50+1,4,TRUE()))</f>
        <v>E9 H6</v>
      </c>
      <c r="S50" s="102"/>
      <c r="T50" s="102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  <c r="FO50" s="103"/>
      <c r="FP50" s="103"/>
      <c r="FQ50" s="103"/>
      <c r="FR50" s="103"/>
      <c r="FS50" s="103"/>
      <c r="FT50" s="103"/>
      <c r="FU50" s="103"/>
      <c r="FV50" s="103"/>
      <c r="FW50" s="103"/>
      <c r="FX50" s="103"/>
      <c r="FY50" s="103"/>
      <c r="FZ50" s="103"/>
      <c r="GA50" s="103"/>
      <c r="GB50" s="103"/>
      <c r="GC50" s="103"/>
      <c r="GD50" s="103"/>
      <c r="GE50" s="103"/>
      <c r="GF50" s="103"/>
      <c r="GG50" s="103"/>
      <c r="GH50" s="103"/>
      <c r="GI50" s="103"/>
      <c r="GJ50" s="103"/>
      <c r="GK50" s="103"/>
      <c r="GL50" s="103"/>
      <c r="GM50" s="103"/>
      <c r="GN50" s="103"/>
      <c r="GO50" s="103"/>
      <c r="GP50" s="103"/>
      <c r="GQ50" s="103"/>
      <c r="GR50" s="103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103"/>
      <c r="HF50" s="103"/>
      <c r="HG50" s="103"/>
      <c r="HH50" s="103"/>
      <c r="HI50" s="103"/>
      <c r="HJ50" s="103"/>
      <c r="HK50" s="103"/>
      <c r="HL50" s="103"/>
      <c r="HM50" s="103"/>
      <c r="HN50" s="103"/>
      <c r="HO50" s="103"/>
      <c r="HP50" s="103"/>
      <c r="HQ50" s="103"/>
      <c r="HR50" s="103"/>
      <c r="HS50" s="103"/>
      <c r="HT50" s="103"/>
      <c r="HU50" s="103"/>
      <c r="HV50" s="103"/>
      <c r="HW50" s="103"/>
      <c r="HX50" s="103"/>
      <c r="HY50" s="103"/>
      <c r="HZ50" s="103"/>
      <c r="IA50" s="103"/>
      <c r="IB50" s="103"/>
      <c r="IC50" s="103"/>
      <c r="ID50" s="103"/>
      <c r="IE50" s="103"/>
      <c r="IF50" s="103"/>
      <c r="IG50" s="103"/>
      <c r="IH50" s="103"/>
      <c r="II50" s="103"/>
      <c r="IJ50" s="103"/>
      <c r="IK50" s="103"/>
      <c r="IL50" s="103"/>
      <c r="IM50" s="103"/>
      <c r="IN50" s="103"/>
      <c r="IO50" s="103"/>
      <c r="IP50" s="103"/>
      <c r="IQ50" s="103"/>
      <c r="IR50" s="103"/>
      <c r="IS50" s="103"/>
      <c r="IT50" s="103"/>
      <c r="IU50" s="103"/>
      <c r="IV50" s="103"/>
      <c r="IW50" s="103"/>
    </row>
    <row r="51" s="104" customFormat="true" ht="17" hidden="false" customHeight="true" outlineLevel="0" collapsed="false">
      <c r="A51" s="124" t="n">
        <f aca="false">A50</f>
        <v>9</v>
      </c>
      <c r="B51" s="125" t="n">
        <v>1</v>
      </c>
      <c r="C51" s="125" t="n">
        <v>8</v>
      </c>
      <c r="D51" s="137" t="s">
        <v>32</v>
      </c>
      <c r="E51" s="102"/>
      <c r="F51" s="102"/>
      <c r="G51" s="102"/>
      <c r="H51" s="102"/>
      <c r="I51" s="102"/>
      <c r="J51" s="102"/>
      <c r="K51" s="124"/>
      <c r="L51" s="138" t="n">
        <f aca="false">IF(ISERROR(MATCH(B51,$B47:$B48,0)),IF(ISERROR(MATCH(B51,$C47:$C48,0)),IF(ISERROR(MATCH(LOOKUP(B51,$E50:$J50,$E48:$J48),$B47:$B48,0)),INDEX($M47:$M48,MATCH(LOOKUP(B51,$E50:$J50,$E48:$J48),$C47:$C48,0),1),INDEX($L47:$L48,MATCH(LOOKUP(B51,$E50:$J50,$E48:$J48),$B47:$B48,0),1)),INDEX($M47:$M48,MATCH(B51,$C47:$C48,0),1)),INDEX($L47:$L48,MATCH(B51,$B47:$B48,0),1))</f>
        <v>4</v>
      </c>
      <c r="M51" s="139" t="n">
        <f aca="false">IF(ISERROR(MATCH(C51,$B47:$B48,0)),IF(ISERROR(MATCH(C51,$C47:$C48,0)),IF(ISERROR(MATCH(LOOKUP(C51,$E50:$J50,$E48:$J48),$B47:$B48,0)),INDEX($M47:$M48,MATCH(LOOKUP(C51,$E50:$J50,$E48:$J48),$C47:$C48,0),1),INDEX($L47:$L48,MATCH(LOOKUP(C51,$E50:$J50,$E48:$J48),$B47:$B48,0),1)),INDEX($M47:$M48,MATCH(C51,$C47:$C48,0),1)),INDEX($L47:$L48,MATCH(C51,$B47:$B48,0),1))</f>
        <v>10</v>
      </c>
      <c r="N51" s="129" t="str">
        <f aca="false">IF(ISBLANK('RR page 1'!$J29),"",IF('RR page 1'!$J29="B",$B51,$C51))</f>
        <v/>
      </c>
      <c r="O51" s="130" t="n">
        <v>2</v>
      </c>
      <c r="P51" s="124" t="n">
        <f aca="false">A51</f>
        <v>9</v>
      </c>
      <c r="Q51" s="102"/>
      <c r="R51" s="131" t="str">
        <f aca="false">CONCATENATE(ADDRESS(B51+2,C51+1,4,TRUE())," ",ADDRESS(C51+2,B51+1,4))</f>
        <v>I3 B10</v>
      </c>
      <c r="S51" s="132"/>
      <c r="T51" s="102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/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/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3"/>
      <c r="IG51" s="103"/>
      <c r="IH51" s="103"/>
      <c r="II51" s="103"/>
      <c r="IJ51" s="103"/>
      <c r="IK51" s="103"/>
      <c r="IL51" s="103"/>
      <c r="IM51" s="103"/>
      <c r="IN51" s="103"/>
      <c r="IO51" s="103"/>
      <c r="IP51" s="103"/>
      <c r="IQ51" s="103"/>
      <c r="IR51" s="103"/>
      <c r="IS51" s="103"/>
      <c r="IT51" s="103"/>
      <c r="IU51" s="103"/>
      <c r="IV51" s="103"/>
      <c r="IW51" s="103"/>
    </row>
    <row r="52" s="104" customFormat="true" ht="17" hidden="false" customHeight="true" outlineLevel="0" collapsed="false">
      <c r="A52" s="124"/>
      <c r="B52" s="125"/>
      <c r="C52" s="125"/>
      <c r="D52" s="102" t="n">
        <v>0</v>
      </c>
      <c r="E52" s="124"/>
      <c r="F52" s="124"/>
      <c r="G52" s="124"/>
      <c r="H52" s="124"/>
      <c r="I52" s="124"/>
      <c r="J52" s="124"/>
      <c r="K52" s="124"/>
      <c r="L52" s="138"/>
      <c r="M52" s="139"/>
      <c r="N52" s="135"/>
      <c r="O52" s="130"/>
      <c r="P52" s="124"/>
      <c r="Q52" s="102"/>
      <c r="R52" s="136"/>
      <c r="S52" s="102"/>
      <c r="T52" s="102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3"/>
      <c r="GF52" s="103"/>
      <c r="GG52" s="103"/>
      <c r="GH52" s="103"/>
      <c r="GI52" s="103"/>
      <c r="GJ52" s="103"/>
      <c r="GK52" s="103"/>
      <c r="GL52" s="103"/>
      <c r="GM52" s="103"/>
      <c r="GN52" s="103"/>
      <c r="GO52" s="103"/>
      <c r="GP52" s="103"/>
      <c r="GQ52" s="103"/>
      <c r="GR52" s="103"/>
      <c r="GS52" s="103"/>
      <c r="GT52" s="103"/>
      <c r="GU52" s="103"/>
      <c r="GV52" s="103"/>
      <c r="GW52" s="103"/>
      <c r="GX52" s="103"/>
      <c r="GY52" s="103"/>
      <c r="GZ52" s="103"/>
      <c r="HA52" s="103"/>
      <c r="HB52" s="103"/>
      <c r="HC52" s="103"/>
      <c r="HD52" s="103"/>
      <c r="HE52" s="103"/>
      <c r="HF52" s="103"/>
      <c r="HG52" s="103"/>
      <c r="HH52" s="103"/>
      <c r="HI52" s="103"/>
      <c r="HJ52" s="103"/>
      <c r="HK52" s="103"/>
      <c r="HL52" s="103"/>
      <c r="HM52" s="103"/>
      <c r="HN52" s="103"/>
      <c r="HO52" s="103"/>
      <c r="HP52" s="103"/>
      <c r="HQ52" s="103"/>
      <c r="HR52" s="103"/>
      <c r="HS52" s="103"/>
      <c r="HT52" s="103"/>
      <c r="HU52" s="103"/>
      <c r="HV52" s="103"/>
      <c r="HW52" s="103"/>
      <c r="HX52" s="103"/>
      <c r="HY52" s="103"/>
      <c r="HZ52" s="103"/>
      <c r="IA52" s="103"/>
      <c r="IB52" s="103"/>
      <c r="IC52" s="103"/>
      <c r="ID52" s="103"/>
      <c r="IE52" s="103"/>
      <c r="IF52" s="103"/>
      <c r="IG52" s="103"/>
      <c r="IH52" s="103"/>
      <c r="II52" s="103"/>
      <c r="IJ52" s="103"/>
      <c r="IK52" s="103"/>
      <c r="IL52" s="103"/>
      <c r="IM52" s="103"/>
      <c r="IN52" s="103"/>
      <c r="IO52" s="103"/>
      <c r="IP52" s="103"/>
      <c r="IQ52" s="103"/>
      <c r="IR52" s="103"/>
      <c r="IS52" s="103"/>
      <c r="IT52" s="103"/>
      <c r="IU52" s="103"/>
      <c r="IV52" s="103"/>
      <c r="IW52" s="103"/>
    </row>
    <row r="53" s="104" customFormat="true" ht="17" hidden="false" customHeight="true" outlineLevel="0" collapsed="false">
      <c r="A53" s="124" t="n">
        <f aca="false">A50+1</f>
        <v>10</v>
      </c>
      <c r="B53" s="125" t="n">
        <v>4</v>
      </c>
      <c r="C53" s="125" t="n">
        <v>1</v>
      </c>
      <c r="D53" s="140" t="s">
        <v>31</v>
      </c>
      <c r="E53" s="124"/>
      <c r="F53" s="124"/>
      <c r="G53" s="124"/>
      <c r="H53" s="124"/>
      <c r="I53" s="124"/>
      <c r="J53" s="124"/>
      <c r="K53" s="124" t="n">
        <f aca="false">A53</f>
        <v>10</v>
      </c>
      <c r="L53" s="138" t="n">
        <f aca="false">IF(ISERROR(MATCH(B53,$B50:$B51,0)),IF(ISERROR(MATCH(B53,$C50:$C51,0)),IF(ISERROR(MATCH(LOOKUP(B53,$E53:$J53,$E51:$J51),$B50:$B51,0)),INDEX($M50:$M51,MATCH(LOOKUP(B53,$E53:$J53,$E51:$J51),$C50:$C51,0),1),INDEX($L50:$L51,MATCH(LOOKUP(B53,$E53:$J53,$E51:$J51),$B50:$B51,0),1)),INDEX($M50:$M51,MATCH(B53,$C50:$C51,0),1)),INDEX($L50:$L51,MATCH(B53,$B50:$B51,0),1))</f>
        <v>8</v>
      </c>
      <c r="M53" s="139" t="n">
        <f aca="false">IF(ISERROR(MATCH(C53,$B50:$B51,0)),IF(ISERROR(MATCH(C53,$C50:$C51,0)),IF(ISERROR(MATCH(LOOKUP(C53,$E53:$J53,$E51:$J51),$B50:$B51,0)),INDEX($M50:$M51,MATCH(LOOKUP(C53,$E53:$J53,$E51:$J51),$C50:$C51,0),1),INDEX($L50:$L51,MATCH(LOOKUP(C53,$E53:$J53,$E51:$J51),$B50:$B51,0),1)),INDEX($M50:$M51,MATCH(C53,$C50:$C51,0),1)),INDEX($L50:$L51,MATCH(C53,$B50:$B51,0),1))</f>
        <v>4</v>
      </c>
      <c r="N53" s="129" t="str">
        <f aca="false">IF(ISBLANK('RR page 1'!$J31),"",IF('RR page 1'!$J31="B",$B53,$C53))</f>
        <v/>
      </c>
      <c r="O53" s="130" t="n">
        <v>1</v>
      </c>
      <c r="P53" s="124" t="n">
        <f aca="false">A53</f>
        <v>10</v>
      </c>
      <c r="Q53" s="102"/>
      <c r="R53" s="131" t="str">
        <f aca="false">CONCATENATE(ADDRESS(B53+2,C53+1,4,TRUE()),CHAR(32),ADDRESS(C53+2,B53+1,4,TRUE()))</f>
        <v>B6 E3</v>
      </c>
      <c r="S53" s="132"/>
      <c r="T53" s="102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  <c r="GV53" s="103"/>
      <c r="GW53" s="103"/>
      <c r="GX53" s="103"/>
      <c r="GY53" s="103"/>
      <c r="GZ53" s="103"/>
      <c r="HA53" s="103"/>
      <c r="HB53" s="103"/>
      <c r="HC53" s="103"/>
      <c r="HD53" s="103"/>
      <c r="HE53" s="103"/>
      <c r="HF53" s="103"/>
      <c r="HG53" s="103"/>
      <c r="HH53" s="103"/>
      <c r="HI53" s="103"/>
      <c r="HJ53" s="103"/>
      <c r="HK53" s="103"/>
      <c r="HL53" s="103"/>
      <c r="HM53" s="103"/>
      <c r="HN53" s="103"/>
      <c r="HO53" s="103"/>
      <c r="HP53" s="103"/>
      <c r="HQ53" s="103"/>
      <c r="HR53" s="103"/>
      <c r="HS53" s="103"/>
      <c r="HT53" s="103"/>
      <c r="HU53" s="103"/>
      <c r="HV53" s="103"/>
      <c r="HW53" s="103"/>
      <c r="HX53" s="103"/>
      <c r="HY53" s="103"/>
      <c r="HZ53" s="103"/>
      <c r="IA53" s="103"/>
      <c r="IB53" s="103"/>
      <c r="IC53" s="103"/>
      <c r="ID53" s="103"/>
      <c r="IE53" s="103"/>
      <c r="IF53" s="103"/>
      <c r="IG53" s="103"/>
      <c r="IH53" s="103"/>
      <c r="II53" s="103"/>
      <c r="IJ53" s="103"/>
      <c r="IK53" s="103"/>
      <c r="IL53" s="103"/>
      <c r="IM53" s="103"/>
      <c r="IN53" s="103"/>
      <c r="IO53" s="103"/>
      <c r="IP53" s="103"/>
      <c r="IQ53" s="103"/>
      <c r="IR53" s="103"/>
      <c r="IS53" s="103"/>
      <c r="IT53" s="103"/>
      <c r="IU53" s="103"/>
      <c r="IV53" s="103"/>
      <c r="IW53" s="103"/>
    </row>
    <row r="54" s="104" customFormat="true" ht="17" hidden="false" customHeight="true" outlineLevel="0" collapsed="false">
      <c r="A54" s="124" t="n">
        <f aca="false">A53</f>
        <v>10</v>
      </c>
      <c r="B54" s="125" t="n">
        <v>8</v>
      </c>
      <c r="C54" s="125" t="n">
        <v>7</v>
      </c>
      <c r="D54" s="102" t="s">
        <v>32</v>
      </c>
      <c r="E54" s="124" t="n">
        <v>4</v>
      </c>
      <c r="F54" s="124" t="n">
        <v>7</v>
      </c>
      <c r="G54" s="124" t="n">
        <v>8</v>
      </c>
      <c r="H54" s="124"/>
      <c r="I54" s="124"/>
      <c r="J54" s="124"/>
      <c r="K54" s="124"/>
      <c r="L54" s="138" t="n">
        <f aca="false">IF(ISERROR(MATCH(B54,$B50:$B51,0)),IF(ISERROR(MATCH(B54,$C50:$C51,0)),IF(ISERROR(MATCH(LOOKUP(B54,$E53:$J53,$E51:$J51),$B50:$B51,0)),INDEX($M50:$M51,MATCH(LOOKUP(B54,$E53:$J53,$E51:$J51),$C50:$C51,0),1),INDEX($L50:$L51,MATCH(LOOKUP(B54,$E53:$J53,$E51:$J51),$B50:$B51,0),1)),INDEX($M50:$M51,MATCH(B54,$C50:$C51,0),1)),INDEX($L50:$L51,MATCH(B54,$B50:$B51,0),1))</f>
        <v>10</v>
      </c>
      <c r="M54" s="139" t="n">
        <f aca="false">IF(ISERROR(MATCH(C54,$B50:$B51,0)),IF(ISERROR(MATCH(C54,$C50:$C51,0)),IF(ISERROR(MATCH(LOOKUP(C54,$E53:$J53,$E51:$J51),$B50:$B51,0)),INDEX($M50:$M51,MATCH(LOOKUP(C54,$E53:$J53,$E51:$J51),$C50:$C51,0),1),INDEX($L50:$L51,MATCH(LOOKUP(C54,$E53:$J53,$E51:$J51),$B50:$B51,0),1)),INDEX($M50:$M51,MATCH(C54,$C50:$C51,0),1)),INDEX($L50:$L51,MATCH(C54,$B50:$B51,0),1))</f>
        <v>6</v>
      </c>
      <c r="N54" s="129" t="str">
        <f aca="false">IF(ISBLANK('RR page 1'!$J32),"",IF('RR page 1'!$J32="B",$B54,$C54))</f>
        <v/>
      </c>
      <c r="O54" s="130" t="n">
        <v>2</v>
      </c>
      <c r="P54" s="124" t="n">
        <f aca="false">A54</f>
        <v>10</v>
      </c>
      <c r="Q54" s="102"/>
      <c r="R54" s="131" t="str">
        <f aca="false">CONCATENATE(ADDRESS(B54+2,C54+1,4,TRUE())," ",ADDRESS(C54+2,B54+1,4))</f>
        <v>H10 I9</v>
      </c>
      <c r="S54" s="132"/>
      <c r="T54" s="102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  <c r="GD54" s="103"/>
      <c r="GE54" s="103"/>
      <c r="GF54" s="103"/>
      <c r="GG54" s="103"/>
      <c r="GH54" s="103"/>
      <c r="GI54" s="103"/>
      <c r="GJ54" s="103"/>
      <c r="GK54" s="103"/>
      <c r="GL54" s="103"/>
      <c r="GM54" s="103"/>
      <c r="GN54" s="103"/>
      <c r="GO54" s="103"/>
      <c r="GP54" s="103"/>
      <c r="GQ54" s="103"/>
      <c r="GR54" s="103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3"/>
      <c r="HG54" s="103"/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3"/>
      <c r="HV54" s="103"/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  <c r="II54" s="103"/>
      <c r="IJ54" s="103"/>
      <c r="IK54" s="103"/>
      <c r="IL54" s="103"/>
      <c r="IM54" s="103"/>
      <c r="IN54" s="103"/>
      <c r="IO54" s="103"/>
      <c r="IP54" s="103"/>
      <c r="IQ54" s="103"/>
      <c r="IR54" s="103"/>
      <c r="IS54" s="103"/>
      <c r="IT54" s="103"/>
      <c r="IU54" s="103"/>
      <c r="IV54" s="103"/>
      <c r="IW54" s="103"/>
    </row>
    <row r="55" s="104" customFormat="true" ht="17" hidden="false" customHeight="true" outlineLevel="0" collapsed="false">
      <c r="A55" s="124"/>
      <c r="B55" s="125"/>
      <c r="C55" s="125"/>
      <c r="D55" s="117" t="n">
        <v>0</v>
      </c>
      <c r="E55" s="102"/>
      <c r="F55" s="102"/>
      <c r="G55" s="102"/>
      <c r="H55" s="102"/>
      <c r="I55" s="102"/>
      <c r="J55" s="102"/>
      <c r="K55" s="124"/>
      <c r="L55" s="133"/>
      <c r="M55" s="134"/>
      <c r="N55" s="135"/>
      <c r="O55" s="130"/>
      <c r="P55" s="124"/>
      <c r="Q55" s="102"/>
      <c r="R55" s="136"/>
      <c r="S55" s="132"/>
      <c r="T55" s="102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3"/>
      <c r="GA55" s="103"/>
      <c r="GB55" s="103"/>
      <c r="GC55" s="103"/>
      <c r="GD55" s="103"/>
      <c r="GE55" s="103"/>
      <c r="GF55" s="103"/>
      <c r="GG55" s="103"/>
      <c r="GH55" s="103"/>
      <c r="GI55" s="103"/>
      <c r="GJ55" s="103"/>
      <c r="GK55" s="103"/>
      <c r="GL55" s="103"/>
      <c r="GM55" s="103"/>
      <c r="GN55" s="103"/>
      <c r="GO55" s="103"/>
      <c r="GP55" s="103"/>
      <c r="GQ55" s="103"/>
      <c r="GR55" s="103"/>
      <c r="GS55" s="103"/>
      <c r="GT55" s="103"/>
      <c r="GU55" s="103"/>
      <c r="GV55" s="103"/>
      <c r="GW55" s="103"/>
      <c r="GX55" s="103"/>
      <c r="GY55" s="103"/>
      <c r="GZ55" s="103"/>
      <c r="HA55" s="103"/>
      <c r="HB55" s="103"/>
      <c r="HC55" s="103"/>
      <c r="HD55" s="103"/>
      <c r="HE55" s="103"/>
      <c r="HF55" s="103"/>
      <c r="HG55" s="103"/>
      <c r="HH55" s="103"/>
      <c r="HI55" s="103"/>
      <c r="HJ55" s="103"/>
      <c r="HK55" s="103"/>
      <c r="HL55" s="103"/>
      <c r="HM55" s="103"/>
      <c r="HN55" s="103"/>
      <c r="HO55" s="103"/>
      <c r="HP55" s="103"/>
      <c r="HQ55" s="103"/>
      <c r="HR55" s="103"/>
      <c r="HS55" s="103"/>
      <c r="HT55" s="103"/>
      <c r="HU55" s="103"/>
      <c r="HV55" s="103"/>
      <c r="HW55" s="103"/>
      <c r="HX55" s="103"/>
      <c r="HY55" s="103"/>
      <c r="HZ55" s="103"/>
      <c r="IA55" s="103"/>
      <c r="IB55" s="103"/>
      <c r="IC55" s="103"/>
      <c r="ID55" s="103"/>
      <c r="IE55" s="103"/>
      <c r="IF55" s="103"/>
      <c r="IG55" s="103"/>
      <c r="IH55" s="103"/>
      <c r="II55" s="103"/>
      <c r="IJ55" s="103"/>
      <c r="IK55" s="103"/>
      <c r="IL55" s="103"/>
      <c r="IM55" s="103"/>
      <c r="IN55" s="103"/>
      <c r="IO55" s="103"/>
      <c r="IP55" s="103"/>
      <c r="IQ55" s="103"/>
      <c r="IR55" s="103"/>
      <c r="IS55" s="103"/>
      <c r="IT55" s="103"/>
      <c r="IU55" s="103"/>
      <c r="IV55" s="103"/>
      <c r="IW55" s="103"/>
    </row>
    <row r="56" s="104" customFormat="true" ht="17" hidden="false" customHeight="true" outlineLevel="0" collapsed="false">
      <c r="A56" s="124" t="n">
        <f aca="false">A53+1</f>
        <v>11</v>
      </c>
      <c r="B56" s="125" t="n">
        <v>3</v>
      </c>
      <c r="C56" s="125" t="n">
        <v>1</v>
      </c>
      <c r="D56" s="137" t="s">
        <v>31</v>
      </c>
      <c r="E56" s="102" t="n">
        <v>3</v>
      </c>
      <c r="F56" s="102" t="n">
        <v>5</v>
      </c>
      <c r="G56" s="102" t="n">
        <v>10</v>
      </c>
      <c r="H56" s="102"/>
      <c r="I56" s="102"/>
      <c r="J56" s="102"/>
      <c r="K56" s="124" t="n">
        <f aca="false">A56</f>
        <v>11</v>
      </c>
      <c r="L56" s="138" t="n">
        <f aca="false">IF(ISERROR(MATCH(B56,$B53:$B54,0)),IF(ISERROR(MATCH(B56,$C53:$C54,0)),IF(ISERROR(MATCH(LOOKUP(B56,$E56:$J56,$E54:$J54),$B53:$B54,0)),INDEX($M53:$M54,MATCH(LOOKUP(B56,$E56:$J56,$E54:$J54),$C53:$C54,0),1),INDEX($L53:$L54,MATCH(LOOKUP(B56,$E56:$J56,$E54:$J54),$B53:$B54,0),1)),INDEX($M53:$M54,MATCH(B56,$C53:$C54,0),1)),INDEX($L53:$L54,MATCH(B56,$B53:$B54,0),1))</f>
        <v>8</v>
      </c>
      <c r="M56" s="139" t="n">
        <f aca="false">IF(ISERROR(MATCH(C56,$B53:$B54,0)),IF(ISERROR(MATCH(C56,$C53:$C54,0)),IF(ISERROR(MATCH(LOOKUP(C56,$E56:$J56,$E54:$J54),$B53:$B54,0)),INDEX($M53:$M54,MATCH(LOOKUP(C56,$E56:$J56,$E54:$J54),$C53:$C54,0),1),INDEX($L53:$L54,MATCH(LOOKUP(C56,$E56:$J56,$E54:$J54),$B53:$B54,0),1)),INDEX($M53:$M54,MATCH(C56,$C53:$C54,0),1)),INDEX($L53:$L54,MATCH(C56,$B53:$B54,0),1))</f>
        <v>4</v>
      </c>
      <c r="N56" s="129" t="str">
        <f aca="false">IF(ISBLANK('RR page 1'!$J34),"",IF('RR page 1'!$J34="B",$B56,$C56))</f>
        <v/>
      </c>
      <c r="O56" s="130" t="n">
        <v>1</v>
      </c>
      <c r="P56" s="124" t="n">
        <f aca="false">A56</f>
        <v>11</v>
      </c>
      <c r="Q56" s="102"/>
      <c r="R56" s="131" t="str">
        <f aca="false">CONCATENATE(ADDRESS(B56+2,C56+1,4,TRUE()),CHAR(32),ADDRESS(C56+2,B56+1,4,TRUE()))</f>
        <v>B5 D3</v>
      </c>
      <c r="S56" s="102"/>
      <c r="T56" s="102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3"/>
      <c r="GR56" s="103"/>
      <c r="GS56" s="103"/>
      <c r="GT56" s="103"/>
      <c r="GU56" s="103"/>
      <c r="GV56" s="103"/>
      <c r="GW56" s="103"/>
      <c r="GX56" s="103"/>
      <c r="GY56" s="103"/>
      <c r="GZ56" s="103"/>
      <c r="HA56" s="103"/>
      <c r="HB56" s="103"/>
      <c r="HC56" s="103"/>
      <c r="HD56" s="103"/>
      <c r="HE56" s="103"/>
      <c r="HF56" s="103"/>
      <c r="HG56" s="103"/>
      <c r="HH56" s="103"/>
      <c r="HI56" s="103"/>
      <c r="HJ56" s="103"/>
      <c r="HK56" s="103"/>
      <c r="HL56" s="103"/>
      <c r="HM56" s="103"/>
      <c r="HN56" s="103"/>
      <c r="HO56" s="103"/>
      <c r="HP56" s="103"/>
      <c r="HQ56" s="103"/>
      <c r="HR56" s="103"/>
      <c r="HS56" s="103"/>
      <c r="HT56" s="103"/>
      <c r="HU56" s="103"/>
      <c r="HV56" s="103"/>
      <c r="HW56" s="103"/>
      <c r="HX56" s="103"/>
      <c r="HY56" s="103"/>
      <c r="HZ56" s="103"/>
      <c r="IA56" s="103"/>
      <c r="IB56" s="103"/>
      <c r="IC56" s="103"/>
      <c r="ID56" s="103"/>
      <c r="IE56" s="103"/>
      <c r="IF56" s="103"/>
      <c r="IG56" s="103"/>
      <c r="IH56" s="103"/>
      <c r="II56" s="103"/>
      <c r="IJ56" s="103"/>
      <c r="IK56" s="103"/>
      <c r="IL56" s="103"/>
      <c r="IM56" s="103"/>
      <c r="IN56" s="103"/>
      <c r="IO56" s="103"/>
      <c r="IP56" s="103"/>
      <c r="IQ56" s="103"/>
      <c r="IR56" s="103"/>
      <c r="IS56" s="103"/>
      <c r="IT56" s="103"/>
      <c r="IU56" s="103"/>
      <c r="IV56" s="103"/>
      <c r="IW56" s="103"/>
    </row>
    <row r="57" s="104" customFormat="true" ht="17" hidden="false" customHeight="true" outlineLevel="0" collapsed="false">
      <c r="A57" s="124" t="n">
        <f aca="false">A56</f>
        <v>11</v>
      </c>
      <c r="B57" s="125" t="n">
        <v>10</v>
      </c>
      <c r="C57" s="125" t="n">
        <v>5</v>
      </c>
      <c r="D57" s="137" t="s">
        <v>32</v>
      </c>
      <c r="E57" s="102" t="n">
        <v>1</v>
      </c>
      <c r="F57" s="102"/>
      <c r="G57" s="102"/>
      <c r="H57" s="102"/>
      <c r="I57" s="102"/>
      <c r="J57" s="102"/>
      <c r="K57" s="124"/>
      <c r="L57" s="138" t="n">
        <f aca="false">IF(ISERROR(MATCH(B57,$B53:$B54,0)),IF(ISERROR(MATCH(B57,$C53:$C54,0)),IF(ISERROR(MATCH(LOOKUP(B57,$E56:$J56,$E54:$J54),$B53:$B54,0)),INDEX($M53:$M54,MATCH(LOOKUP(B57,$E56:$J56,$E54:$J54),$C53:$C54,0),1),INDEX($L53:$L54,MATCH(LOOKUP(B57,$E56:$J56,$E54:$J54),$B53:$B54,0),1)),INDEX($M53:$M54,MATCH(B57,$C53:$C54,0),1)),INDEX($L53:$L54,MATCH(B57,$B53:$B54,0),1))</f>
        <v>10</v>
      </c>
      <c r="M57" s="139" t="n">
        <f aca="false">IF(ISERROR(MATCH(C57,$B53:$B54,0)),IF(ISERROR(MATCH(C57,$C53:$C54,0)),IF(ISERROR(MATCH(LOOKUP(C57,$E56:$J56,$E54:$J54),$B53:$B54,0)),INDEX($M53:$M54,MATCH(LOOKUP(C57,$E56:$J56,$E54:$J54),$C53:$C54,0),1),INDEX($L53:$L54,MATCH(LOOKUP(C57,$E56:$J56,$E54:$J54),$B53:$B54,0),1)),INDEX($M53:$M54,MATCH(C57,$C53:$C54,0),1)),INDEX($L53:$L54,MATCH(C57,$B53:$B54,0),1))</f>
        <v>6</v>
      </c>
      <c r="N57" s="129" t="str">
        <f aca="false">IF(ISBLANK('RR page 1'!$J35),"",IF('RR page 1'!$J35="B",$B57,$C57))</f>
        <v/>
      </c>
      <c r="O57" s="130" t="n">
        <v>2</v>
      </c>
      <c r="P57" s="124" t="n">
        <f aca="false">A57</f>
        <v>11</v>
      </c>
      <c r="Q57" s="102"/>
      <c r="R57" s="131" t="str">
        <f aca="false">CONCATENATE(ADDRESS(B57+2,C57+1,4,TRUE())," ",ADDRESS(C57+2,B57+1,4))</f>
        <v>F12 K7</v>
      </c>
      <c r="S57" s="132"/>
      <c r="T57" s="102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  <c r="FO57" s="103"/>
      <c r="FP57" s="103"/>
      <c r="FQ57" s="103"/>
      <c r="FR57" s="103"/>
      <c r="FS57" s="103"/>
      <c r="FT57" s="103"/>
      <c r="FU57" s="103"/>
      <c r="FV57" s="103"/>
      <c r="FW57" s="103"/>
      <c r="FX57" s="103"/>
      <c r="FY57" s="103"/>
      <c r="FZ57" s="103"/>
      <c r="GA57" s="103"/>
      <c r="GB57" s="103"/>
      <c r="GC57" s="103"/>
      <c r="GD57" s="103"/>
      <c r="GE57" s="103"/>
      <c r="GF57" s="103"/>
      <c r="GG57" s="103"/>
      <c r="GH57" s="103"/>
      <c r="GI57" s="103"/>
      <c r="GJ57" s="103"/>
      <c r="GK57" s="103"/>
      <c r="GL57" s="103"/>
      <c r="GM57" s="103"/>
      <c r="GN57" s="103"/>
      <c r="GO57" s="103"/>
      <c r="GP57" s="103"/>
      <c r="GQ57" s="103"/>
      <c r="GR57" s="103"/>
      <c r="GS57" s="103"/>
      <c r="GT57" s="103"/>
      <c r="GU57" s="103"/>
      <c r="GV57" s="103"/>
      <c r="GW57" s="103"/>
      <c r="GX57" s="103"/>
      <c r="GY57" s="103"/>
      <c r="GZ57" s="103"/>
      <c r="HA57" s="103"/>
      <c r="HB57" s="103"/>
      <c r="HC57" s="103"/>
      <c r="HD57" s="103"/>
      <c r="HE57" s="103"/>
      <c r="HF57" s="103"/>
      <c r="HG57" s="103"/>
      <c r="HH57" s="103"/>
      <c r="HI57" s="103"/>
      <c r="HJ57" s="103"/>
      <c r="HK57" s="103"/>
      <c r="HL57" s="103"/>
      <c r="HM57" s="103"/>
      <c r="HN57" s="103"/>
      <c r="HO57" s="103"/>
      <c r="HP57" s="103"/>
      <c r="HQ57" s="103"/>
      <c r="HR57" s="103"/>
      <c r="HS57" s="103"/>
      <c r="HT57" s="103"/>
      <c r="HU57" s="103"/>
      <c r="HV57" s="103"/>
      <c r="HW57" s="103"/>
      <c r="HX57" s="103"/>
      <c r="HY57" s="103"/>
      <c r="HZ57" s="103"/>
      <c r="IA57" s="103"/>
      <c r="IB57" s="103"/>
      <c r="IC57" s="103"/>
      <c r="ID57" s="103"/>
      <c r="IE57" s="103"/>
      <c r="IF57" s="103"/>
      <c r="IG57" s="103"/>
      <c r="IH57" s="103"/>
      <c r="II57" s="103"/>
      <c r="IJ57" s="103"/>
      <c r="IK57" s="103"/>
      <c r="IL57" s="103"/>
      <c r="IM57" s="103"/>
      <c r="IN57" s="103"/>
      <c r="IO57" s="103"/>
      <c r="IP57" s="103"/>
      <c r="IQ57" s="103"/>
      <c r="IR57" s="103"/>
      <c r="IS57" s="103"/>
      <c r="IT57" s="103"/>
      <c r="IU57" s="103"/>
      <c r="IV57" s="103"/>
      <c r="IW57" s="103"/>
    </row>
    <row r="58" s="104" customFormat="true" ht="17" hidden="false" customHeight="true" outlineLevel="0" collapsed="false">
      <c r="A58" s="124"/>
      <c r="B58" s="125"/>
      <c r="C58" s="125"/>
      <c r="D58" s="117" t="n">
        <v>0</v>
      </c>
      <c r="E58" s="102"/>
      <c r="F58" s="102"/>
      <c r="G58" s="102"/>
      <c r="H58" s="102"/>
      <c r="I58" s="102"/>
      <c r="J58" s="102"/>
      <c r="K58" s="124"/>
      <c r="L58" s="133"/>
      <c r="M58" s="134"/>
      <c r="N58" s="135"/>
      <c r="O58" s="130"/>
      <c r="P58" s="124"/>
      <c r="Q58" s="102"/>
      <c r="R58" s="136"/>
      <c r="S58" s="132"/>
      <c r="T58" s="102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  <c r="FO58" s="103"/>
      <c r="FP58" s="103"/>
      <c r="FQ58" s="103"/>
      <c r="FR58" s="103"/>
      <c r="FS58" s="103"/>
      <c r="FT58" s="103"/>
      <c r="FU58" s="103"/>
      <c r="FV58" s="103"/>
      <c r="FW58" s="103"/>
      <c r="FX58" s="103"/>
      <c r="FY58" s="103"/>
      <c r="FZ58" s="103"/>
      <c r="GA58" s="103"/>
      <c r="GB58" s="103"/>
      <c r="GC58" s="103"/>
      <c r="GD58" s="103"/>
      <c r="GE58" s="103"/>
      <c r="GF58" s="103"/>
      <c r="GG58" s="103"/>
      <c r="GH58" s="103"/>
      <c r="GI58" s="103"/>
      <c r="GJ58" s="103"/>
      <c r="GK58" s="103"/>
      <c r="GL58" s="103"/>
      <c r="GM58" s="103"/>
      <c r="GN58" s="103"/>
      <c r="GO58" s="103"/>
      <c r="GP58" s="103"/>
      <c r="GQ58" s="103"/>
      <c r="GR58" s="103"/>
      <c r="GS58" s="103"/>
      <c r="GT58" s="103"/>
      <c r="GU58" s="103"/>
      <c r="GV58" s="103"/>
      <c r="GW58" s="103"/>
      <c r="GX58" s="103"/>
      <c r="GY58" s="103"/>
      <c r="GZ58" s="103"/>
      <c r="HA58" s="103"/>
      <c r="HB58" s="103"/>
      <c r="HC58" s="103"/>
      <c r="HD58" s="103"/>
      <c r="HE58" s="103"/>
      <c r="HF58" s="103"/>
      <c r="HG58" s="103"/>
      <c r="HH58" s="103"/>
      <c r="HI58" s="103"/>
      <c r="HJ58" s="103"/>
      <c r="HK58" s="103"/>
      <c r="HL58" s="103"/>
      <c r="HM58" s="103"/>
      <c r="HN58" s="103"/>
      <c r="HO58" s="103"/>
      <c r="HP58" s="103"/>
      <c r="HQ58" s="103"/>
      <c r="HR58" s="103"/>
      <c r="HS58" s="103"/>
      <c r="HT58" s="103"/>
      <c r="HU58" s="103"/>
      <c r="HV58" s="103"/>
      <c r="HW58" s="103"/>
      <c r="HX58" s="103"/>
      <c r="HY58" s="103"/>
      <c r="HZ58" s="103"/>
      <c r="IA58" s="103"/>
      <c r="IB58" s="103"/>
      <c r="IC58" s="103"/>
      <c r="ID58" s="103"/>
      <c r="IE58" s="103"/>
      <c r="IF58" s="103"/>
      <c r="IG58" s="103"/>
      <c r="IH58" s="103"/>
      <c r="II58" s="103"/>
      <c r="IJ58" s="103"/>
      <c r="IK58" s="103"/>
      <c r="IL58" s="103"/>
      <c r="IM58" s="103"/>
      <c r="IN58" s="103"/>
      <c r="IO58" s="103"/>
      <c r="IP58" s="103"/>
      <c r="IQ58" s="103"/>
      <c r="IR58" s="103"/>
      <c r="IS58" s="103"/>
      <c r="IT58" s="103"/>
      <c r="IU58" s="103"/>
      <c r="IV58" s="103"/>
      <c r="IW58" s="103"/>
    </row>
    <row r="59" s="104" customFormat="true" ht="17" hidden="false" customHeight="true" outlineLevel="0" collapsed="false">
      <c r="A59" s="124" t="n">
        <f aca="false">A56+1</f>
        <v>12</v>
      </c>
      <c r="B59" s="125" t="n">
        <v>3</v>
      </c>
      <c r="C59" s="125" t="n">
        <v>10</v>
      </c>
      <c r="D59" s="137" t="s">
        <v>31</v>
      </c>
      <c r="E59" s="102" t="n">
        <v>6</v>
      </c>
      <c r="F59" s="102"/>
      <c r="G59" s="102"/>
      <c r="H59" s="102"/>
      <c r="I59" s="102"/>
      <c r="J59" s="102"/>
      <c r="K59" s="124" t="n">
        <f aca="false">A59</f>
        <v>12</v>
      </c>
      <c r="L59" s="138" t="n">
        <f aca="false">IF(ISERROR(MATCH(B59,$B56:$B57,0)),IF(ISERROR(MATCH(B59,$C56:$C57,0)),IF(ISERROR(MATCH(LOOKUP(B59,$E59:$J59,$E57:$J57),$B56:$B57,0)),INDEX($M56:$M57,MATCH(LOOKUP(B59,$E59:$J59,$E57:$J57),$C56:$C57,0),1),INDEX($L56:$L57,MATCH(LOOKUP(B59,$E59:$J59,$E57:$J57),$B56:$B57,0),1)),INDEX($M56:$M57,MATCH(B59,$C56:$C57,0),1)),INDEX($L56:$L57,MATCH(B59,$B56:$B57,0),1))</f>
        <v>8</v>
      </c>
      <c r="M59" s="139" t="n">
        <f aca="false">IF(ISERROR(MATCH(C59,$B56:$B57,0)),IF(ISERROR(MATCH(C59,$C56:$C57,0)),IF(ISERROR(MATCH(LOOKUP(C59,$E59:$J59,$E57:$J57),$B56:$B57,0)),INDEX($M56:$M57,MATCH(LOOKUP(C59,$E59:$J59,$E57:$J57),$C56:$C57,0),1),INDEX($L56:$L57,MATCH(LOOKUP(C59,$E59:$J59,$E57:$J57),$B56:$B57,0),1)),INDEX($M56:$M57,MATCH(C59,$C56:$C57,0),1)),INDEX($L56:$L57,MATCH(C59,$B56:$B57,0),1))</f>
        <v>10</v>
      </c>
      <c r="N59" s="129" t="str">
        <f aca="false">IF(ISBLANK('RR page 2'!$J4),"",IF('RR page 2'!$J4="B",$B59,$C59))</f>
        <v/>
      </c>
      <c r="O59" s="130" t="n">
        <v>1</v>
      </c>
      <c r="P59" s="124" t="n">
        <f aca="false">A59</f>
        <v>12</v>
      </c>
      <c r="Q59" s="102"/>
      <c r="R59" s="131" t="str">
        <f aca="false">CONCATENATE(ADDRESS(B59+2,C59+1,4,TRUE()),CHAR(32),ADDRESS(C59+2,B59+1,4,TRUE()))</f>
        <v>K5 D12</v>
      </c>
      <c r="S59" s="102"/>
      <c r="T59" s="102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/>
      <c r="EY59" s="103"/>
      <c r="EZ59" s="103"/>
      <c r="FA59" s="103"/>
      <c r="FB59" s="103"/>
      <c r="FC59" s="103"/>
      <c r="FD59" s="103"/>
      <c r="FE59" s="103"/>
      <c r="FF59" s="103"/>
      <c r="FG59" s="103"/>
      <c r="FH59" s="103"/>
      <c r="FI59" s="103"/>
      <c r="FJ59" s="103"/>
      <c r="FK59" s="103"/>
      <c r="FL59" s="103"/>
      <c r="FM59" s="103"/>
      <c r="FN59" s="103"/>
      <c r="FO59" s="103"/>
      <c r="FP59" s="103"/>
      <c r="FQ59" s="103"/>
      <c r="FR59" s="103"/>
      <c r="FS59" s="103"/>
      <c r="FT59" s="103"/>
      <c r="FU59" s="103"/>
      <c r="FV59" s="103"/>
      <c r="FW59" s="103"/>
      <c r="FX59" s="103"/>
      <c r="FY59" s="103"/>
      <c r="FZ59" s="103"/>
      <c r="GA59" s="103"/>
      <c r="GB59" s="103"/>
      <c r="GC59" s="103"/>
      <c r="GD59" s="103"/>
      <c r="GE59" s="103"/>
      <c r="GF59" s="103"/>
      <c r="GG59" s="103"/>
      <c r="GH59" s="103"/>
      <c r="GI59" s="103"/>
      <c r="GJ59" s="103"/>
      <c r="GK59" s="103"/>
      <c r="GL59" s="103"/>
      <c r="GM59" s="103"/>
      <c r="GN59" s="103"/>
      <c r="GO59" s="103"/>
      <c r="GP59" s="103"/>
      <c r="GQ59" s="103"/>
      <c r="GR59" s="103"/>
      <c r="GS59" s="103"/>
      <c r="GT59" s="103"/>
      <c r="GU59" s="103"/>
      <c r="GV59" s="103"/>
      <c r="GW59" s="103"/>
      <c r="GX59" s="103"/>
      <c r="GY59" s="103"/>
      <c r="GZ59" s="103"/>
      <c r="HA59" s="103"/>
      <c r="HB59" s="103"/>
      <c r="HC59" s="103"/>
      <c r="HD59" s="103"/>
      <c r="HE59" s="103"/>
      <c r="HF59" s="103"/>
      <c r="HG59" s="103"/>
      <c r="HH59" s="103"/>
      <c r="HI59" s="103"/>
      <c r="HJ59" s="103"/>
      <c r="HK59" s="103"/>
      <c r="HL59" s="103"/>
      <c r="HM59" s="103"/>
      <c r="HN59" s="103"/>
      <c r="HO59" s="103"/>
      <c r="HP59" s="103"/>
      <c r="HQ59" s="103"/>
      <c r="HR59" s="103"/>
      <c r="HS59" s="103"/>
      <c r="HT59" s="103"/>
      <c r="HU59" s="103"/>
      <c r="HV59" s="103"/>
      <c r="HW59" s="103"/>
      <c r="HX59" s="103"/>
      <c r="HY59" s="103"/>
      <c r="HZ59" s="103"/>
      <c r="IA59" s="103"/>
      <c r="IB59" s="103"/>
      <c r="IC59" s="103"/>
      <c r="ID59" s="103"/>
      <c r="IE59" s="103"/>
      <c r="IF59" s="103"/>
      <c r="IG59" s="103"/>
      <c r="IH59" s="103"/>
      <c r="II59" s="103"/>
      <c r="IJ59" s="103"/>
      <c r="IK59" s="103"/>
      <c r="IL59" s="103"/>
      <c r="IM59" s="103"/>
      <c r="IN59" s="103"/>
      <c r="IO59" s="103"/>
      <c r="IP59" s="103"/>
      <c r="IQ59" s="103"/>
      <c r="IR59" s="103"/>
      <c r="IS59" s="103"/>
      <c r="IT59" s="103"/>
      <c r="IU59" s="103"/>
      <c r="IV59" s="103"/>
      <c r="IW59" s="103"/>
    </row>
    <row r="60" s="104" customFormat="true" ht="17" hidden="false" customHeight="true" outlineLevel="0" collapsed="false">
      <c r="A60" s="124" t="n">
        <f aca="false">A59</f>
        <v>12</v>
      </c>
      <c r="B60" s="125" t="n">
        <v>6</v>
      </c>
      <c r="C60" s="125" t="n">
        <v>5</v>
      </c>
      <c r="D60" s="137" t="s">
        <v>32</v>
      </c>
      <c r="E60" s="102" t="n">
        <v>3</v>
      </c>
      <c r="F60" s="102" t="n">
        <v>5</v>
      </c>
      <c r="G60" s="102"/>
      <c r="H60" s="102"/>
      <c r="I60" s="102"/>
      <c r="J60" s="102"/>
      <c r="K60" s="124"/>
      <c r="L60" s="138" t="n">
        <f aca="false">IF(ISERROR(MATCH(B60,$B56:$B57,0)),IF(ISERROR(MATCH(B60,$C56:$C57,0)),IF(ISERROR(MATCH(LOOKUP(B60,$E59:$J59,$E57:$J57),$B56:$B57,0)),INDEX($M56:$M57,MATCH(LOOKUP(B60,$E59:$J59,$E57:$J57),$C56:$C57,0),1),INDEX($L56:$L57,MATCH(LOOKUP(B60,$E59:$J59,$E57:$J57),$B56:$B57,0),1)),INDEX($M56:$M57,MATCH(B60,$C56:$C57,0),1)),INDEX($L56:$L57,MATCH(B60,$B56:$B57,0),1))</f>
        <v>4</v>
      </c>
      <c r="M60" s="139" t="n">
        <f aca="false">IF(ISERROR(MATCH(C60,$B56:$B57,0)),IF(ISERROR(MATCH(C60,$C56:$C57,0)),IF(ISERROR(MATCH(LOOKUP(C60,$E59:$J59,$E57:$J57),$B56:$B57,0)),INDEX($M56:$M57,MATCH(LOOKUP(C60,$E59:$J59,$E57:$J57),$C56:$C57,0),1),INDEX($L56:$L57,MATCH(LOOKUP(C60,$E59:$J59,$E57:$J57),$B56:$B57,0),1)),INDEX($M56:$M57,MATCH(C60,$C56:$C57,0),1)),INDEX($L56:$L57,MATCH(C60,$B56:$B57,0),1))</f>
        <v>6</v>
      </c>
      <c r="N60" s="129" t="str">
        <f aca="false">IF(ISBLANK('RR page 2'!$J5),"",IF('RR page 2'!$J5="B",$B60,$C60))</f>
        <v/>
      </c>
      <c r="O60" s="130" t="n">
        <v>2</v>
      </c>
      <c r="P60" s="124" t="n">
        <f aca="false">A60</f>
        <v>12</v>
      </c>
      <c r="Q60" s="102"/>
      <c r="R60" s="131" t="str">
        <f aca="false">CONCATENATE(ADDRESS(B60+2,C60+1,4,TRUE())," ",ADDRESS(C60+2,B60+1,4))</f>
        <v>F8 G7</v>
      </c>
      <c r="S60" s="132"/>
      <c r="T60" s="102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  <c r="FH60" s="103"/>
      <c r="FI60" s="103"/>
      <c r="FJ60" s="103"/>
      <c r="FK60" s="103"/>
      <c r="FL60" s="103"/>
      <c r="FM60" s="103"/>
      <c r="FN60" s="103"/>
      <c r="FO60" s="103"/>
      <c r="FP60" s="103"/>
      <c r="FQ60" s="103"/>
      <c r="FR60" s="103"/>
      <c r="FS60" s="103"/>
      <c r="FT60" s="103"/>
      <c r="FU60" s="103"/>
      <c r="FV60" s="103"/>
      <c r="FW60" s="103"/>
      <c r="FX60" s="103"/>
      <c r="FY60" s="103"/>
      <c r="FZ60" s="103"/>
      <c r="GA60" s="103"/>
      <c r="GB60" s="103"/>
      <c r="GC60" s="103"/>
      <c r="GD60" s="103"/>
      <c r="GE60" s="103"/>
      <c r="GF60" s="103"/>
      <c r="GG60" s="103"/>
      <c r="GH60" s="103"/>
      <c r="GI60" s="103"/>
      <c r="GJ60" s="103"/>
      <c r="GK60" s="103"/>
      <c r="GL60" s="103"/>
      <c r="GM60" s="103"/>
      <c r="GN60" s="103"/>
      <c r="GO60" s="103"/>
      <c r="GP60" s="103"/>
      <c r="GQ60" s="103"/>
      <c r="GR60" s="103"/>
      <c r="GS60" s="103"/>
      <c r="GT60" s="103"/>
      <c r="GU60" s="103"/>
      <c r="GV60" s="103"/>
      <c r="GW60" s="103"/>
      <c r="GX60" s="103"/>
      <c r="GY60" s="103"/>
      <c r="GZ60" s="103"/>
      <c r="HA60" s="103"/>
      <c r="HB60" s="103"/>
      <c r="HC60" s="103"/>
      <c r="HD60" s="103"/>
      <c r="HE60" s="103"/>
      <c r="HF60" s="103"/>
      <c r="HG60" s="103"/>
      <c r="HH60" s="103"/>
      <c r="HI60" s="103"/>
      <c r="HJ60" s="103"/>
      <c r="HK60" s="103"/>
      <c r="HL60" s="103"/>
      <c r="HM60" s="103"/>
      <c r="HN60" s="103"/>
      <c r="HO60" s="103"/>
      <c r="HP60" s="103"/>
      <c r="HQ60" s="103"/>
      <c r="HR60" s="103"/>
      <c r="HS60" s="103"/>
      <c r="HT60" s="103"/>
      <c r="HU60" s="103"/>
      <c r="HV60" s="103"/>
      <c r="HW60" s="103"/>
      <c r="HX60" s="103"/>
      <c r="HY60" s="103"/>
      <c r="HZ60" s="103"/>
      <c r="IA60" s="103"/>
      <c r="IB60" s="103"/>
      <c r="IC60" s="103"/>
      <c r="ID60" s="103"/>
      <c r="IE60" s="103"/>
      <c r="IF60" s="103"/>
      <c r="IG60" s="103"/>
      <c r="IH60" s="103"/>
      <c r="II60" s="103"/>
      <c r="IJ60" s="103"/>
      <c r="IK60" s="103"/>
      <c r="IL60" s="103"/>
      <c r="IM60" s="103"/>
      <c r="IN60" s="103"/>
      <c r="IO60" s="103"/>
      <c r="IP60" s="103"/>
      <c r="IQ60" s="103"/>
      <c r="IR60" s="103"/>
      <c r="IS60" s="103"/>
      <c r="IT60" s="103"/>
      <c r="IU60" s="103"/>
      <c r="IV60" s="103"/>
      <c r="IW60" s="103"/>
    </row>
    <row r="61" s="104" customFormat="true" ht="17" hidden="false" customHeight="true" outlineLevel="0" collapsed="false">
      <c r="A61" s="124"/>
      <c r="B61" s="125"/>
      <c r="C61" s="125"/>
      <c r="D61" s="117" t="n">
        <v>0</v>
      </c>
      <c r="E61" s="102"/>
      <c r="F61" s="102"/>
      <c r="G61" s="102"/>
      <c r="H61" s="102"/>
      <c r="I61" s="102"/>
      <c r="J61" s="102"/>
      <c r="K61" s="124"/>
      <c r="L61" s="133"/>
      <c r="M61" s="134"/>
      <c r="N61" s="135"/>
      <c r="O61" s="130"/>
      <c r="P61" s="124"/>
      <c r="Q61" s="102"/>
      <c r="R61" s="136"/>
      <c r="S61" s="132"/>
      <c r="T61" s="102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103"/>
      <c r="FG61" s="103"/>
      <c r="FH61" s="103"/>
      <c r="FI61" s="103"/>
      <c r="FJ61" s="103"/>
      <c r="FK61" s="103"/>
      <c r="FL61" s="103"/>
      <c r="FM61" s="103"/>
      <c r="FN61" s="103"/>
      <c r="FO61" s="103"/>
      <c r="FP61" s="103"/>
      <c r="FQ61" s="103"/>
      <c r="FR61" s="103"/>
      <c r="FS61" s="103"/>
      <c r="FT61" s="103"/>
      <c r="FU61" s="103"/>
      <c r="FV61" s="103"/>
      <c r="FW61" s="103"/>
      <c r="FX61" s="103"/>
      <c r="FY61" s="103"/>
      <c r="FZ61" s="103"/>
      <c r="GA61" s="103"/>
      <c r="GB61" s="103"/>
      <c r="GC61" s="103"/>
      <c r="GD61" s="103"/>
      <c r="GE61" s="103"/>
      <c r="GF61" s="103"/>
      <c r="GG61" s="103"/>
      <c r="GH61" s="103"/>
      <c r="GI61" s="103"/>
      <c r="GJ61" s="103"/>
      <c r="GK61" s="103"/>
      <c r="GL61" s="103"/>
      <c r="GM61" s="103"/>
      <c r="GN61" s="103"/>
      <c r="GO61" s="103"/>
      <c r="GP61" s="103"/>
      <c r="GQ61" s="103"/>
      <c r="GR61" s="103"/>
      <c r="GS61" s="103"/>
      <c r="GT61" s="103"/>
      <c r="GU61" s="103"/>
      <c r="GV61" s="103"/>
      <c r="GW61" s="103"/>
      <c r="GX61" s="103"/>
      <c r="GY61" s="103"/>
      <c r="GZ61" s="103"/>
      <c r="HA61" s="103"/>
      <c r="HB61" s="103"/>
      <c r="HC61" s="103"/>
      <c r="HD61" s="103"/>
      <c r="HE61" s="103"/>
      <c r="HF61" s="103"/>
      <c r="HG61" s="103"/>
      <c r="HH61" s="103"/>
      <c r="HI61" s="103"/>
      <c r="HJ61" s="103"/>
      <c r="HK61" s="103"/>
      <c r="HL61" s="103"/>
      <c r="HM61" s="103"/>
      <c r="HN61" s="103"/>
      <c r="HO61" s="103"/>
      <c r="HP61" s="103"/>
      <c r="HQ61" s="103"/>
      <c r="HR61" s="103"/>
      <c r="HS61" s="103"/>
      <c r="HT61" s="103"/>
      <c r="HU61" s="103"/>
      <c r="HV61" s="103"/>
      <c r="HW61" s="103"/>
      <c r="HX61" s="103"/>
      <c r="HY61" s="103"/>
      <c r="HZ61" s="103"/>
      <c r="IA61" s="103"/>
      <c r="IB61" s="103"/>
      <c r="IC61" s="103"/>
      <c r="ID61" s="103"/>
      <c r="IE61" s="103"/>
      <c r="IF61" s="103"/>
      <c r="IG61" s="103"/>
      <c r="IH61" s="103"/>
      <c r="II61" s="103"/>
      <c r="IJ61" s="103"/>
      <c r="IK61" s="103"/>
      <c r="IL61" s="103"/>
      <c r="IM61" s="103"/>
      <c r="IN61" s="103"/>
      <c r="IO61" s="103"/>
      <c r="IP61" s="103"/>
      <c r="IQ61" s="103"/>
      <c r="IR61" s="103"/>
      <c r="IS61" s="103"/>
      <c r="IT61" s="103"/>
      <c r="IU61" s="103"/>
      <c r="IV61" s="103"/>
      <c r="IW61" s="103"/>
    </row>
    <row r="62" s="104" customFormat="true" ht="17" hidden="false" customHeight="true" outlineLevel="0" collapsed="false">
      <c r="A62" s="124" t="n">
        <f aca="false">A59+1</f>
        <v>13</v>
      </c>
      <c r="B62" s="125" t="n">
        <v>1</v>
      </c>
      <c r="C62" s="125" t="n">
        <v>10</v>
      </c>
      <c r="D62" s="137" t="s">
        <v>31</v>
      </c>
      <c r="E62" s="102" t="n">
        <v>1</v>
      </c>
      <c r="F62" s="102" t="n">
        <v>7</v>
      </c>
      <c r="G62" s="102"/>
      <c r="H62" s="102"/>
      <c r="I62" s="102"/>
      <c r="J62" s="102"/>
      <c r="K62" s="124" t="n">
        <f aca="false">A62</f>
        <v>13</v>
      </c>
      <c r="L62" s="138" t="n">
        <f aca="false">IF(ISERROR(MATCH(B62,$B59:$B60,0)),IF(ISERROR(MATCH(B62,$C59:$C60,0)),IF(ISERROR(MATCH(LOOKUP(B62,$E62:$J62,$E60:$J60),$B59:$B60,0)),INDEX($M59:$M60,MATCH(LOOKUP(B62,$E62:$J62,$E60:$J60),$C59:$C60,0),1),INDEX($L59:$L60,MATCH(LOOKUP(B62,$E62:$J62,$E60:$J60),$B59:$B60,0),1)),INDEX($M59:$M60,MATCH(B62,$C59:$C60,0),1)),INDEX($L59:$L60,MATCH(B62,$B59:$B60,0),1))</f>
        <v>8</v>
      </c>
      <c r="M62" s="139" t="n">
        <f aca="false">IF(ISERROR(MATCH(C62,$B59:$B60,0)),IF(ISERROR(MATCH(C62,$C59:$C60,0)),IF(ISERROR(MATCH(LOOKUP(C62,$E62:$J62,$E60:$J60),$B59:$B60,0)),INDEX($M59:$M60,MATCH(LOOKUP(C62,$E62:$J62,$E60:$J60),$C59:$C60,0),1),INDEX($L59:$L60,MATCH(LOOKUP(C62,$E62:$J62,$E60:$J60),$B59:$B60,0),1)),INDEX($M59:$M60,MATCH(C62,$C59:$C60,0),1)),INDEX($L59:$L60,MATCH(C62,$B59:$B60,0),1))</f>
        <v>10</v>
      </c>
      <c r="N62" s="129" t="str">
        <f aca="false">IF(ISBLANK('RR page 2'!$J7),"",IF('RR page 2'!$J7="B",$B62,$C62))</f>
        <v/>
      </c>
      <c r="O62" s="130" t="n">
        <v>1</v>
      </c>
      <c r="P62" s="124" t="n">
        <f aca="false">A62</f>
        <v>13</v>
      </c>
      <c r="Q62" s="102"/>
      <c r="R62" s="131" t="str">
        <f aca="false">CONCATENATE(ADDRESS(B62+2,C62+1,4,TRUE()),CHAR(32),ADDRESS(C62+2,B62+1,4,TRUE()))</f>
        <v>K3 B12</v>
      </c>
      <c r="S62" s="102"/>
      <c r="T62" s="102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  <c r="FF62" s="103"/>
      <c r="FG62" s="103"/>
      <c r="FH62" s="103"/>
      <c r="FI62" s="103"/>
      <c r="FJ62" s="103"/>
      <c r="FK62" s="103"/>
      <c r="FL62" s="103"/>
      <c r="FM62" s="103"/>
      <c r="FN62" s="103"/>
      <c r="FO62" s="103"/>
      <c r="FP62" s="103"/>
      <c r="FQ62" s="103"/>
      <c r="FR62" s="103"/>
      <c r="FS62" s="103"/>
      <c r="FT62" s="103"/>
      <c r="FU62" s="103"/>
      <c r="FV62" s="103"/>
      <c r="FW62" s="103"/>
      <c r="FX62" s="103"/>
      <c r="FY62" s="103"/>
      <c r="FZ62" s="103"/>
      <c r="GA62" s="103"/>
      <c r="GB62" s="103"/>
      <c r="GC62" s="103"/>
      <c r="GD62" s="103"/>
      <c r="GE62" s="103"/>
      <c r="GF62" s="103"/>
      <c r="GG62" s="103"/>
      <c r="GH62" s="103"/>
      <c r="GI62" s="103"/>
      <c r="GJ62" s="103"/>
      <c r="GK62" s="103"/>
      <c r="GL62" s="103"/>
      <c r="GM62" s="103"/>
      <c r="GN62" s="103"/>
      <c r="GO62" s="103"/>
      <c r="GP62" s="103"/>
      <c r="GQ62" s="103"/>
      <c r="GR62" s="103"/>
      <c r="GS62" s="103"/>
      <c r="GT62" s="103"/>
      <c r="GU62" s="103"/>
      <c r="GV62" s="103"/>
      <c r="GW62" s="103"/>
      <c r="GX62" s="103"/>
      <c r="GY62" s="103"/>
      <c r="GZ62" s="103"/>
      <c r="HA62" s="103"/>
      <c r="HB62" s="103"/>
      <c r="HC62" s="103"/>
      <c r="HD62" s="103"/>
      <c r="HE62" s="103"/>
      <c r="HF62" s="103"/>
      <c r="HG62" s="103"/>
      <c r="HH62" s="103"/>
      <c r="HI62" s="103"/>
      <c r="HJ62" s="103"/>
      <c r="HK62" s="103"/>
      <c r="HL62" s="103"/>
      <c r="HM62" s="103"/>
      <c r="HN62" s="103"/>
      <c r="HO62" s="103"/>
      <c r="HP62" s="103"/>
      <c r="HQ62" s="103"/>
      <c r="HR62" s="103"/>
      <c r="HS62" s="103"/>
      <c r="HT62" s="103"/>
      <c r="HU62" s="103"/>
      <c r="HV62" s="103"/>
      <c r="HW62" s="103"/>
      <c r="HX62" s="103"/>
      <c r="HY62" s="103"/>
      <c r="HZ62" s="103"/>
      <c r="IA62" s="103"/>
      <c r="IB62" s="103"/>
      <c r="IC62" s="103"/>
      <c r="ID62" s="103"/>
      <c r="IE62" s="103"/>
      <c r="IF62" s="103"/>
      <c r="IG62" s="103"/>
      <c r="IH62" s="103"/>
      <c r="II62" s="103"/>
      <c r="IJ62" s="103"/>
      <c r="IK62" s="103"/>
      <c r="IL62" s="103"/>
      <c r="IM62" s="103"/>
      <c r="IN62" s="103"/>
      <c r="IO62" s="103"/>
      <c r="IP62" s="103"/>
      <c r="IQ62" s="103"/>
      <c r="IR62" s="103"/>
      <c r="IS62" s="103"/>
      <c r="IT62" s="103"/>
      <c r="IU62" s="103"/>
      <c r="IV62" s="103"/>
      <c r="IW62" s="103"/>
    </row>
    <row r="63" s="104" customFormat="true" ht="17" hidden="false" customHeight="true" outlineLevel="0" collapsed="false">
      <c r="A63" s="124" t="n">
        <f aca="false">A62</f>
        <v>13</v>
      </c>
      <c r="B63" s="125" t="n">
        <v>7</v>
      </c>
      <c r="C63" s="125" t="n">
        <v>6</v>
      </c>
      <c r="D63" s="137" t="s">
        <v>32</v>
      </c>
      <c r="E63" s="102"/>
      <c r="F63" s="102"/>
      <c r="G63" s="102"/>
      <c r="H63" s="102"/>
      <c r="I63" s="102"/>
      <c r="J63" s="102"/>
      <c r="K63" s="124"/>
      <c r="L63" s="138" t="n">
        <f aca="false">IF(ISERROR(MATCH(B63,$B59:$B60,0)),IF(ISERROR(MATCH(B63,$C59:$C60,0)),IF(ISERROR(MATCH(LOOKUP(B63,$E62:$J62,$E60:$J60),$B59:$B60,0)),INDEX($M59:$M60,MATCH(LOOKUP(B63,$E62:$J62,$E60:$J60),$C59:$C60,0),1),INDEX($L59:$L60,MATCH(LOOKUP(B63,$E62:$J62,$E60:$J60),$B59:$B60,0),1)),INDEX($M59:$M60,MATCH(B63,$C59:$C60,0),1)),INDEX($L59:$L60,MATCH(B63,$B59:$B60,0),1))</f>
        <v>6</v>
      </c>
      <c r="M63" s="139" t="n">
        <f aca="false">IF(ISERROR(MATCH(C63,$B59:$B60,0)),IF(ISERROR(MATCH(C63,$C59:$C60,0)),IF(ISERROR(MATCH(LOOKUP(C63,$E62:$J62,$E60:$J60),$B59:$B60,0)),INDEX($M59:$M60,MATCH(LOOKUP(C63,$E62:$J62,$E60:$J60),$C59:$C60,0),1),INDEX($L59:$L60,MATCH(LOOKUP(C63,$E62:$J62,$E60:$J60),$B59:$B60,0),1)),INDEX($M59:$M60,MATCH(C63,$C59:$C60,0),1)),INDEX($L59:$L60,MATCH(C63,$B59:$B60,0),1))</f>
        <v>4</v>
      </c>
      <c r="N63" s="129" t="str">
        <f aca="false">IF(ISBLANK('RR page 2'!$J8),"",IF('RR page 2'!$J8="B",$B63,$C63))</f>
        <v/>
      </c>
      <c r="O63" s="130" t="n">
        <v>2</v>
      </c>
      <c r="P63" s="124" t="n">
        <f aca="false">A63</f>
        <v>13</v>
      </c>
      <c r="Q63" s="102"/>
      <c r="R63" s="131" t="str">
        <f aca="false">CONCATENATE(ADDRESS(B63+2,C63+1,4,TRUE())," ",ADDRESS(C63+2,B63+1,4))</f>
        <v>G9 H8</v>
      </c>
      <c r="S63" s="132"/>
      <c r="T63" s="102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  <c r="IW63" s="103"/>
    </row>
    <row r="64" s="104" customFormat="true" ht="17" hidden="false" customHeight="true" outlineLevel="0" collapsed="false">
      <c r="A64" s="124"/>
      <c r="B64" s="125"/>
      <c r="C64" s="125"/>
      <c r="D64" s="102" t="n">
        <v>0</v>
      </c>
      <c r="E64" s="124"/>
      <c r="F64" s="124"/>
      <c r="G64" s="124"/>
      <c r="H64" s="124"/>
      <c r="I64" s="124"/>
      <c r="J64" s="124"/>
      <c r="K64" s="124"/>
      <c r="L64" s="138"/>
      <c r="M64" s="139"/>
      <c r="N64" s="135"/>
      <c r="O64" s="130"/>
      <c r="P64" s="124"/>
      <c r="Q64" s="102"/>
      <c r="R64" s="136"/>
      <c r="S64" s="132"/>
      <c r="T64" s="102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  <c r="FZ64" s="103"/>
      <c r="GA64" s="103"/>
      <c r="GB64" s="103"/>
      <c r="GC64" s="103"/>
      <c r="GD64" s="103"/>
      <c r="GE64" s="103"/>
      <c r="GF64" s="103"/>
      <c r="GG64" s="103"/>
      <c r="GH64" s="103"/>
      <c r="GI64" s="103"/>
      <c r="GJ64" s="103"/>
      <c r="GK64" s="103"/>
      <c r="GL64" s="103"/>
      <c r="GM64" s="103"/>
      <c r="GN64" s="103"/>
      <c r="GO64" s="103"/>
      <c r="GP64" s="103"/>
      <c r="GQ64" s="103"/>
      <c r="GR64" s="103"/>
      <c r="GS64" s="103"/>
      <c r="GT64" s="103"/>
      <c r="GU64" s="103"/>
      <c r="GV64" s="103"/>
      <c r="GW64" s="103"/>
      <c r="GX64" s="103"/>
      <c r="GY64" s="103"/>
      <c r="GZ64" s="103"/>
      <c r="HA64" s="103"/>
      <c r="HB64" s="103"/>
      <c r="HC64" s="103"/>
      <c r="HD64" s="103"/>
      <c r="HE64" s="103"/>
      <c r="HF64" s="103"/>
      <c r="HG64" s="103"/>
      <c r="HH64" s="103"/>
      <c r="HI64" s="103"/>
      <c r="HJ64" s="103"/>
      <c r="HK64" s="103"/>
      <c r="HL64" s="103"/>
      <c r="HM64" s="103"/>
      <c r="HN64" s="103"/>
      <c r="HO64" s="103"/>
      <c r="HP64" s="103"/>
      <c r="HQ64" s="103"/>
      <c r="HR64" s="103"/>
      <c r="HS64" s="103"/>
      <c r="HT64" s="103"/>
      <c r="HU64" s="103"/>
      <c r="HV64" s="103"/>
      <c r="HW64" s="103"/>
      <c r="HX64" s="103"/>
      <c r="HY64" s="103"/>
      <c r="HZ64" s="103"/>
      <c r="IA64" s="103"/>
      <c r="IB64" s="103"/>
      <c r="IC64" s="103"/>
      <c r="ID64" s="103"/>
      <c r="IE64" s="103"/>
      <c r="IF64" s="103"/>
      <c r="IG64" s="103"/>
      <c r="IH64" s="103"/>
      <c r="II64" s="103"/>
      <c r="IJ64" s="103"/>
      <c r="IK64" s="103"/>
      <c r="IL64" s="103"/>
      <c r="IM64" s="103"/>
      <c r="IN64" s="103"/>
      <c r="IO64" s="103"/>
      <c r="IP64" s="103"/>
      <c r="IQ64" s="103"/>
      <c r="IR64" s="103"/>
      <c r="IS64" s="103"/>
      <c r="IT64" s="103"/>
      <c r="IU64" s="103"/>
      <c r="IV64" s="103"/>
      <c r="IW64" s="103"/>
    </row>
    <row r="65" s="104" customFormat="true" ht="17" hidden="false" customHeight="true" outlineLevel="0" collapsed="false">
      <c r="A65" s="124" t="n">
        <f aca="false">A62+1</f>
        <v>14</v>
      </c>
      <c r="B65" s="125" t="n">
        <v>6</v>
      </c>
      <c r="C65" s="125" t="n">
        <v>1</v>
      </c>
      <c r="D65" s="137" t="s">
        <v>31</v>
      </c>
      <c r="E65" s="124"/>
      <c r="F65" s="124"/>
      <c r="G65" s="124"/>
      <c r="H65" s="124"/>
      <c r="I65" s="124"/>
      <c r="J65" s="124"/>
      <c r="K65" s="124" t="n">
        <f aca="false">A65</f>
        <v>14</v>
      </c>
      <c r="L65" s="138" t="n">
        <f aca="false">IF(ISERROR(MATCH(B65,$B62:$B63,0)),IF(ISERROR(MATCH(B65,$C62:$C63,0)),IF(ISERROR(MATCH(LOOKUP(B65,$E65:$J65,$E63:$J63),$B62:$B63,0)),INDEX($M62:$M63,MATCH(LOOKUP(B65,$E65:$J65,$E63:$J63),$C62:$C63,0),1),INDEX($L62:$L63,MATCH(LOOKUP(B65,$E65:$J65,$E63:$J63),$B62:$B63,0),1)),INDEX($M62:$M63,MATCH(B65,$C62:$C63,0),1)),INDEX($L62:$L63,MATCH(B65,$B62:$B63,0),1))</f>
        <v>4</v>
      </c>
      <c r="M65" s="139" t="n">
        <f aca="false">IF(ISERROR(MATCH(C65,$B62:$B63,0)),IF(ISERROR(MATCH(C65,$C62:$C63,0)),IF(ISERROR(MATCH(LOOKUP(C65,$E65:$J65,$E63:$J63),$B62:$B63,0)),INDEX($M62:$M63,MATCH(LOOKUP(C65,$E65:$J65,$E63:$J63),$C62:$C63,0),1),INDEX($L62:$L63,MATCH(LOOKUP(C65,$E65:$J65,$E63:$J63),$B62:$B63,0),1)),INDEX($M62:$M63,MATCH(C65,$C62:$C63,0),1)),INDEX($L62:$L63,MATCH(C65,$B62:$B63,0),1))</f>
        <v>8</v>
      </c>
      <c r="N65" s="129" t="str">
        <f aca="false">IF(ISBLANK('RR page 2'!$J10),"",IF('RR page 2'!$J10="B",$B65,$C65))</f>
        <v/>
      </c>
      <c r="O65" s="130" t="n">
        <v>1</v>
      </c>
      <c r="P65" s="124" t="n">
        <f aca="false">A65</f>
        <v>14</v>
      </c>
      <c r="Q65" s="102"/>
      <c r="R65" s="131" t="str">
        <f aca="false">CONCATENATE(ADDRESS(B65+2,C65+1,4,TRUE()),CHAR(32),ADDRESS(C65+2,B65+1,4,TRUE()))</f>
        <v>B8 G3</v>
      </c>
      <c r="S65" s="132"/>
      <c r="T65" s="102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  <c r="FP65" s="103"/>
      <c r="FQ65" s="103"/>
      <c r="FR65" s="103"/>
      <c r="FS65" s="103"/>
      <c r="FT65" s="103"/>
      <c r="FU65" s="103"/>
      <c r="FV65" s="103"/>
      <c r="FW65" s="103"/>
      <c r="FX65" s="103"/>
      <c r="FY65" s="103"/>
      <c r="FZ65" s="103"/>
      <c r="GA65" s="103"/>
      <c r="GB65" s="103"/>
      <c r="GC65" s="103"/>
      <c r="GD65" s="103"/>
      <c r="GE65" s="103"/>
      <c r="GF65" s="103"/>
      <c r="GG65" s="103"/>
      <c r="GH65" s="103"/>
      <c r="GI65" s="103"/>
      <c r="GJ65" s="103"/>
      <c r="GK65" s="103"/>
      <c r="GL65" s="103"/>
      <c r="GM65" s="103"/>
      <c r="GN65" s="103"/>
      <c r="GO65" s="103"/>
      <c r="GP65" s="103"/>
      <c r="GQ65" s="103"/>
      <c r="GR65" s="103"/>
      <c r="GS65" s="103"/>
      <c r="GT65" s="103"/>
      <c r="GU65" s="103"/>
      <c r="GV65" s="103"/>
      <c r="GW65" s="103"/>
      <c r="GX65" s="103"/>
      <c r="GY65" s="103"/>
      <c r="GZ65" s="103"/>
      <c r="HA65" s="103"/>
      <c r="HB65" s="103"/>
      <c r="HC65" s="103"/>
      <c r="HD65" s="103"/>
      <c r="HE65" s="103"/>
      <c r="HF65" s="103"/>
      <c r="HG65" s="103"/>
      <c r="HH65" s="103"/>
      <c r="HI65" s="103"/>
      <c r="HJ65" s="103"/>
      <c r="HK65" s="103"/>
      <c r="HL65" s="103"/>
      <c r="HM65" s="103"/>
      <c r="HN65" s="103"/>
      <c r="HO65" s="103"/>
      <c r="HP65" s="103"/>
      <c r="HQ65" s="103"/>
      <c r="HR65" s="103"/>
      <c r="HS65" s="103"/>
      <c r="HT65" s="103"/>
      <c r="HU65" s="103"/>
      <c r="HV65" s="103"/>
      <c r="HW65" s="103"/>
      <c r="HX65" s="103"/>
      <c r="HY65" s="103"/>
      <c r="HZ65" s="103"/>
      <c r="IA65" s="103"/>
      <c r="IB65" s="103"/>
      <c r="IC65" s="103"/>
      <c r="ID65" s="103"/>
      <c r="IE65" s="103"/>
      <c r="IF65" s="103"/>
      <c r="IG65" s="103"/>
      <c r="IH65" s="103"/>
      <c r="II65" s="103"/>
      <c r="IJ65" s="103"/>
      <c r="IK65" s="103"/>
      <c r="IL65" s="103"/>
      <c r="IM65" s="103"/>
      <c r="IN65" s="103"/>
      <c r="IO65" s="103"/>
      <c r="IP65" s="103"/>
      <c r="IQ65" s="103"/>
      <c r="IR65" s="103"/>
      <c r="IS65" s="103"/>
      <c r="IT65" s="103"/>
      <c r="IU65" s="103"/>
      <c r="IV65" s="103"/>
      <c r="IW65" s="103"/>
    </row>
    <row r="66" s="104" customFormat="true" ht="17" hidden="false" customHeight="true" outlineLevel="0" collapsed="false">
      <c r="A66" s="124" t="n">
        <f aca="false">A65</f>
        <v>14</v>
      </c>
      <c r="B66" s="125" t="n">
        <v>10</v>
      </c>
      <c r="C66" s="125" t="n">
        <v>7</v>
      </c>
      <c r="D66" s="141" t="s">
        <v>32</v>
      </c>
      <c r="E66" s="124" t="n">
        <v>6</v>
      </c>
      <c r="F66" s="124" t="n">
        <v>10</v>
      </c>
      <c r="G66" s="124"/>
      <c r="H66" s="124"/>
      <c r="I66" s="124"/>
      <c r="J66" s="124"/>
      <c r="K66" s="124"/>
      <c r="L66" s="138" t="n">
        <f aca="false">IF(ISERROR(MATCH(B66,$B62:$B63,0)),IF(ISERROR(MATCH(B66,$C62:$C63,0)),IF(ISERROR(MATCH(LOOKUP(B66,$E65:$J65,$E63:$J63),$B62:$B63,0)),INDEX($M62:$M63,MATCH(LOOKUP(B66,$E65:$J65,$E63:$J63),$C62:$C63,0),1),INDEX($L62:$L63,MATCH(LOOKUP(B66,$E65:$J65,$E63:$J63),$B62:$B63,0),1)),INDEX($M62:$M63,MATCH(B66,$C62:$C63,0),1)),INDEX($L62:$L63,MATCH(B66,$B62:$B63,0),1))</f>
        <v>10</v>
      </c>
      <c r="M66" s="139" t="n">
        <f aca="false">IF(ISERROR(MATCH(C66,$B62:$B63,0)),IF(ISERROR(MATCH(C66,$C62:$C63,0)),IF(ISERROR(MATCH(LOOKUP(C66,$E65:$J65,$E63:$J63),$B62:$B63,0)),INDEX($M62:$M63,MATCH(LOOKUP(C66,$E65:$J65,$E63:$J63),$C62:$C63,0),1),INDEX($L62:$L63,MATCH(LOOKUP(C66,$E65:$J65,$E63:$J63),$B62:$B63,0),1)),INDEX($M62:$M63,MATCH(C66,$C62:$C63,0),1)),INDEX($L62:$L63,MATCH(C66,$B62:$B63,0),1))</f>
        <v>6</v>
      </c>
      <c r="N66" s="129" t="str">
        <f aca="false">IF(ISBLANK('RR page 2'!$J11),"",IF('RR page 2'!$J11="B",$B66,$C66))</f>
        <v/>
      </c>
      <c r="O66" s="130" t="n">
        <v>2</v>
      </c>
      <c r="P66" s="124" t="n">
        <f aca="false">A66</f>
        <v>14</v>
      </c>
      <c r="Q66" s="102"/>
      <c r="R66" s="131" t="str">
        <f aca="false">CONCATENATE(ADDRESS(B66+2,C66+1,4,TRUE())," ",ADDRESS(C66+2,B66+1,4))</f>
        <v>H12 K9</v>
      </c>
      <c r="S66" s="132"/>
      <c r="T66" s="102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  <c r="FP66" s="103"/>
      <c r="FQ66" s="103"/>
      <c r="FR66" s="103"/>
      <c r="FS66" s="103"/>
      <c r="FT66" s="103"/>
      <c r="FU66" s="103"/>
      <c r="FV66" s="103"/>
      <c r="FW66" s="103"/>
      <c r="FX66" s="103"/>
      <c r="FY66" s="103"/>
      <c r="FZ66" s="103"/>
      <c r="GA66" s="103"/>
      <c r="GB66" s="103"/>
      <c r="GC66" s="103"/>
      <c r="GD66" s="103"/>
      <c r="GE66" s="103"/>
      <c r="GF66" s="103"/>
      <c r="GG66" s="103"/>
      <c r="GH66" s="103"/>
      <c r="GI66" s="103"/>
      <c r="GJ66" s="103"/>
      <c r="GK66" s="103"/>
      <c r="GL66" s="103"/>
      <c r="GM66" s="103"/>
      <c r="GN66" s="103"/>
      <c r="GO66" s="103"/>
      <c r="GP66" s="103"/>
      <c r="GQ66" s="103"/>
      <c r="GR66" s="103"/>
      <c r="GS66" s="103"/>
      <c r="GT66" s="103"/>
      <c r="GU66" s="103"/>
      <c r="GV66" s="103"/>
      <c r="GW66" s="103"/>
      <c r="GX66" s="103"/>
      <c r="GY66" s="103"/>
      <c r="GZ66" s="103"/>
      <c r="HA66" s="103"/>
      <c r="HB66" s="103"/>
      <c r="HC66" s="103"/>
      <c r="HD66" s="103"/>
      <c r="HE66" s="103"/>
      <c r="HF66" s="103"/>
      <c r="HG66" s="103"/>
      <c r="HH66" s="103"/>
      <c r="HI66" s="103"/>
      <c r="HJ66" s="103"/>
      <c r="HK66" s="103"/>
      <c r="HL66" s="103"/>
      <c r="HM66" s="103"/>
      <c r="HN66" s="103"/>
      <c r="HO66" s="103"/>
      <c r="HP66" s="103"/>
      <c r="HQ66" s="103"/>
      <c r="HR66" s="103"/>
      <c r="HS66" s="103"/>
      <c r="HT66" s="103"/>
      <c r="HU66" s="103"/>
      <c r="HV66" s="103"/>
      <c r="HW66" s="103"/>
      <c r="HX66" s="103"/>
      <c r="HY66" s="103"/>
      <c r="HZ66" s="103"/>
      <c r="IA66" s="103"/>
      <c r="IB66" s="103"/>
      <c r="IC66" s="103"/>
      <c r="ID66" s="103"/>
      <c r="IE66" s="103"/>
      <c r="IF66" s="103"/>
      <c r="IG66" s="103"/>
      <c r="IH66" s="103"/>
      <c r="II66" s="103"/>
      <c r="IJ66" s="103"/>
      <c r="IK66" s="103"/>
      <c r="IL66" s="103"/>
      <c r="IM66" s="103"/>
      <c r="IN66" s="103"/>
      <c r="IO66" s="103"/>
      <c r="IP66" s="103"/>
      <c r="IQ66" s="103"/>
      <c r="IR66" s="103"/>
      <c r="IS66" s="103"/>
      <c r="IT66" s="103"/>
      <c r="IU66" s="103"/>
      <c r="IV66" s="103"/>
      <c r="IW66" s="103"/>
    </row>
    <row r="67" s="104" customFormat="true" ht="17" hidden="false" customHeight="true" outlineLevel="0" collapsed="false">
      <c r="A67" s="124"/>
      <c r="B67" s="125"/>
      <c r="C67" s="125"/>
      <c r="D67" s="117" t="n">
        <v>0</v>
      </c>
      <c r="E67" s="102"/>
      <c r="F67" s="102"/>
      <c r="G67" s="102"/>
      <c r="H67" s="102"/>
      <c r="I67" s="102"/>
      <c r="J67" s="102"/>
      <c r="K67" s="124"/>
      <c r="L67" s="133"/>
      <c r="M67" s="134"/>
      <c r="N67" s="135"/>
      <c r="O67" s="130"/>
      <c r="P67" s="124"/>
      <c r="Q67" s="102"/>
      <c r="R67" s="136"/>
      <c r="S67" s="132"/>
      <c r="T67" s="102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  <c r="FP67" s="103"/>
      <c r="FQ67" s="103"/>
      <c r="FR67" s="103"/>
      <c r="FS67" s="103"/>
      <c r="FT67" s="103"/>
      <c r="FU67" s="103"/>
      <c r="FV67" s="103"/>
      <c r="FW67" s="103"/>
      <c r="FX67" s="103"/>
      <c r="FY67" s="103"/>
      <c r="FZ67" s="103"/>
      <c r="GA67" s="103"/>
      <c r="GB67" s="103"/>
      <c r="GC67" s="103"/>
      <c r="GD67" s="103"/>
      <c r="GE67" s="103"/>
      <c r="GF67" s="103"/>
      <c r="GG67" s="103"/>
      <c r="GH67" s="103"/>
      <c r="GI67" s="103"/>
      <c r="GJ67" s="103"/>
      <c r="GK67" s="103"/>
      <c r="GL67" s="103"/>
      <c r="GM67" s="103"/>
      <c r="GN67" s="103"/>
      <c r="GO67" s="103"/>
      <c r="GP67" s="103"/>
      <c r="GQ67" s="103"/>
      <c r="GR67" s="103"/>
      <c r="GS67" s="103"/>
      <c r="GT67" s="103"/>
      <c r="GU67" s="103"/>
      <c r="GV67" s="103"/>
      <c r="GW67" s="103"/>
      <c r="GX67" s="103"/>
      <c r="GY67" s="103"/>
      <c r="GZ67" s="103"/>
      <c r="HA67" s="103"/>
      <c r="HB67" s="103"/>
      <c r="HC67" s="103"/>
      <c r="HD67" s="103"/>
      <c r="HE67" s="103"/>
      <c r="HF67" s="103"/>
      <c r="HG67" s="103"/>
      <c r="HH67" s="103"/>
      <c r="HI67" s="103"/>
      <c r="HJ67" s="103"/>
      <c r="HK67" s="103"/>
      <c r="HL67" s="103"/>
      <c r="HM67" s="103"/>
      <c r="HN67" s="103"/>
      <c r="HO67" s="103"/>
      <c r="HP67" s="103"/>
      <c r="HQ67" s="103"/>
      <c r="HR67" s="103"/>
      <c r="HS67" s="103"/>
      <c r="HT67" s="103"/>
      <c r="HU67" s="103"/>
      <c r="HV67" s="103"/>
      <c r="HW67" s="103"/>
      <c r="HX67" s="103"/>
      <c r="HY67" s="103"/>
      <c r="HZ67" s="103"/>
      <c r="IA67" s="103"/>
      <c r="IB67" s="103"/>
      <c r="IC67" s="103"/>
      <c r="ID67" s="103"/>
      <c r="IE67" s="103"/>
      <c r="IF67" s="103"/>
      <c r="IG67" s="103"/>
      <c r="IH67" s="103"/>
      <c r="II67" s="103"/>
      <c r="IJ67" s="103"/>
      <c r="IK67" s="103"/>
      <c r="IL67" s="103"/>
      <c r="IM67" s="103"/>
      <c r="IN67" s="103"/>
      <c r="IO67" s="103"/>
      <c r="IP67" s="103"/>
      <c r="IQ67" s="103"/>
      <c r="IR67" s="103"/>
      <c r="IS67" s="103"/>
      <c r="IT67" s="103"/>
      <c r="IU67" s="103"/>
      <c r="IV67" s="103"/>
      <c r="IW67" s="103"/>
    </row>
    <row r="68" s="104" customFormat="true" ht="17" hidden="false" customHeight="true" outlineLevel="0" collapsed="false">
      <c r="A68" s="124" t="n">
        <f aca="false">A65+1</f>
        <v>15</v>
      </c>
      <c r="B68" s="125" t="n">
        <v>7</v>
      </c>
      <c r="C68" s="125" t="n">
        <v>2</v>
      </c>
      <c r="D68" s="137" t="s">
        <v>31</v>
      </c>
      <c r="E68" s="102" t="n">
        <v>2</v>
      </c>
      <c r="F68" s="102" t="n">
        <v>9</v>
      </c>
      <c r="G68" s="102"/>
      <c r="H68" s="102"/>
      <c r="I68" s="102"/>
      <c r="J68" s="102"/>
      <c r="K68" s="124" t="n">
        <f aca="false">A68</f>
        <v>15</v>
      </c>
      <c r="L68" s="138" t="n">
        <f aca="false">IF(ISERROR(MATCH(B68,$B65:$B66,0)),IF(ISERROR(MATCH(B68,$C65:$C66,0)),IF(ISERROR(MATCH(LOOKUP(B68,$E68:$J68,$E66:$J66),$B65:$B66,0)),INDEX($M65:$M66,MATCH(LOOKUP(B68,$E68:$J68,$E66:$J66),$C65:$C66,0),1),INDEX($L65:$L66,MATCH(LOOKUP(B68,$E68:$J68,$E66:$J66),$B65:$B66,0),1)),INDEX($M65:$M66,MATCH(B68,$C65:$C66,0),1)),INDEX($L65:$L66,MATCH(B68,$B65:$B66,0),1))</f>
        <v>6</v>
      </c>
      <c r="M68" s="139" t="n">
        <f aca="false">IF(ISERROR(MATCH(C68,$B65:$B66,0)),IF(ISERROR(MATCH(C68,$C65:$C66,0)),IF(ISERROR(MATCH(LOOKUP(C68,$E68:$J68,$E66:$J66),$B65:$B66,0)),INDEX($M65:$M66,MATCH(LOOKUP(C68,$E68:$J68,$E66:$J66),$C65:$C66,0),1),INDEX($L65:$L66,MATCH(LOOKUP(C68,$E68:$J68,$E66:$J66),$B65:$B66,0),1)),INDEX($M65:$M66,MATCH(C68,$C65:$C66,0),1)),INDEX($L65:$L66,MATCH(C68,$B65:$B66,0),1))</f>
        <v>4</v>
      </c>
      <c r="N68" s="129" t="str">
        <f aca="false">IF(ISBLANK('RR page 2'!$J13),"",IF('RR page 2'!$J13="B",$B68,$C68))</f>
        <v/>
      </c>
      <c r="O68" s="130" t="n">
        <v>1</v>
      </c>
      <c r="P68" s="124" t="n">
        <f aca="false">A68</f>
        <v>15</v>
      </c>
      <c r="Q68" s="102"/>
      <c r="R68" s="131" t="str">
        <f aca="false">CONCATENATE(ADDRESS(B68+2,C68+1,4,TRUE()),CHAR(32),ADDRESS(C68+2,B68+1,4,TRUE()))</f>
        <v>C9 H4</v>
      </c>
      <c r="S68" s="102"/>
      <c r="T68" s="102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  <c r="FP68" s="103"/>
      <c r="FQ68" s="103"/>
      <c r="FR68" s="103"/>
      <c r="FS68" s="103"/>
      <c r="FT68" s="103"/>
      <c r="FU68" s="103"/>
      <c r="FV68" s="103"/>
      <c r="FW68" s="103"/>
      <c r="FX68" s="103"/>
      <c r="FY68" s="103"/>
      <c r="FZ68" s="103"/>
      <c r="GA68" s="103"/>
      <c r="GB68" s="103"/>
      <c r="GC68" s="103"/>
      <c r="GD68" s="103"/>
      <c r="GE68" s="103"/>
      <c r="GF68" s="103"/>
      <c r="GG68" s="103"/>
      <c r="GH68" s="103"/>
      <c r="GI68" s="103"/>
      <c r="GJ68" s="103"/>
      <c r="GK68" s="103"/>
      <c r="GL68" s="103"/>
      <c r="GM68" s="103"/>
      <c r="GN68" s="103"/>
      <c r="GO68" s="103"/>
      <c r="GP68" s="103"/>
      <c r="GQ68" s="103"/>
      <c r="GR68" s="103"/>
      <c r="GS68" s="103"/>
      <c r="GT68" s="103"/>
      <c r="GU68" s="103"/>
      <c r="GV68" s="103"/>
      <c r="GW68" s="103"/>
      <c r="GX68" s="103"/>
      <c r="GY68" s="103"/>
      <c r="GZ68" s="103"/>
      <c r="HA68" s="103"/>
      <c r="HB68" s="103"/>
      <c r="HC68" s="103"/>
      <c r="HD68" s="103"/>
      <c r="HE68" s="103"/>
      <c r="HF68" s="103"/>
      <c r="HG68" s="103"/>
      <c r="HH68" s="103"/>
      <c r="HI68" s="103"/>
      <c r="HJ68" s="103"/>
      <c r="HK68" s="103"/>
      <c r="HL68" s="103"/>
      <c r="HM68" s="103"/>
      <c r="HN68" s="103"/>
      <c r="HO68" s="103"/>
      <c r="HP68" s="103"/>
      <c r="HQ68" s="103"/>
      <c r="HR68" s="103"/>
      <c r="HS68" s="103"/>
      <c r="HT68" s="103"/>
      <c r="HU68" s="103"/>
      <c r="HV68" s="103"/>
      <c r="HW68" s="103"/>
      <c r="HX68" s="103"/>
      <c r="HY68" s="103"/>
      <c r="HZ68" s="103"/>
      <c r="IA68" s="103"/>
      <c r="IB68" s="103"/>
      <c r="IC68" s="103"/>
      <c r="ID68" s="103"/>
      <c r="IE68" s="103"/>
      <c r="IF68" s="103"/>
      <c r="IG68" s="103"/>
      <c r="IH68" s="103"/>
      <c r="II68" s="103"/>
      <c r="IJ68" s="103"/>
      <c r="IK68" s="103"/>
      <c r="IL68" s="103"/>
      <c r="IM68" s="103"/>
      <c r="IN68" s="103"/>
      <c r="IO68" s="103"/>
      <c r="IP68" s="103"/>
      <c r="IQ68" s="103"/>
      <c r="IR68" s="103"/>
      <c r="IS68" s="103"/>
      <c r="IT68" s="103"/>
      <c r="IU68" s="103"/>
      <c r="IV68" s="103"/>
      <c r="IW68" s="103"/>
    </row>
    <row r="69" s="104" customFormat="true" ht="17" hidden="false" customHeight="true" outlineLevel="0" collapsed="false">
      <c r="A69" s="124" t="n">
        <f aca="false">A68</f>
        <v>15</v>
      </c>
      <c r="B69" s="125" t="n">
        <v>1</v>
      </c>
      <c r="C69" s="125" t="n">
        <v>9</v>
      </c>
      <c r="D69" s="137" t="s">
        <v>32</v>
      </c>
      <c r="E69" s="102" t="n">
        <v>1</v>
      </c>
      <c r="F69" s="102" t="n">
        <v>7</v>
      </c>
      <c r="G69" s="102"/>
      <c r="H69" s="102"/>
      <c r="I69" s="102"/>
      <c r="J69" s="102"/>
      <c r="K69" s="124"/>
      <c r="L69" s="138" t="n">
        <f aca="false">IF(ISERROR(MATCH(B69,$B65:$B66,0)),IF(ISERROR(MATCH(B69,$C65:$C66,0)),IF(ISERROR(MATCH(LOOKUP(B69,$E68:$J68,$E66:$J66),$B65:$B66,0)),INDEX($M65:$M66,MATCH(LOOKUP(B69,$E68:$J68,$E66:$J66),$C65:$C66,0),1),INDEX($L65:$L66,MATCH(LOOKUP(B69,$E68:$J68,$E66:$J66),$B65:$B66,0),1)),INDEX($M65:$M66,MATCH(B69,$C65:$C66,0),1)),INDEX($L65:$L66,MATCH(B69,$B65:$B66,0),1))</f>
        <v>8</v>
      </c>
      <c r="M69" s="139" t="n">
        <f aca="false">IF(ISERROR(MATCH(C69,$B65:$B66,0)),IF(ISERROR(MATCH(C69,$C65:$C66,0)),IF(ISERROR(MATCH(LOOKUP(C69,$E68:$J68,$E66:$J66),$B65:$B66,0)),INDEX($M65:$M66,MATCH(LOOKUP(C69,$E68:$J68,$E66:$J66),$C65:$C66,0),1),INDEX($L65:$L66,MATCH(LOOKUP(C69,$E68:$J68,$E66:$J66),$B65:$B66,0),1)),INDEX($M65:$M66,MATCH(C69,$C65:$C66,0),1)),INDEX($L65:$L66,MATCH(C69,$B65:$B66,0),1))</f>
        <v>10</v>
      </c>
      <c r="N69" s="129" t="str">
        <f aca="false">IF(ISBLANK('RR page 2'!$J14),"",IF('RR page 2'!$J14="B",$B69,$C69))</f>
        <v/>
      </c>
      <c r="O69" s="130" t="n">
        <v>2</v>
      </c>
      <c r="P69" s="124" t="n">
        <f aca="false">A69</f>
        <v>15</v>
      </c>
      <c r="Q69" s="102"/>
      <c r="R69" s="131" t="str">
        <f aca="false">CONCATENATE(ADDRESS(B69+2,C69+1,4,TRUE())," ",ADDRESS(C69+2,B69+1,4))</f>
        <v>J3 B11</v>
      </c>
      <c r="S69" s="132"/>
      <c r="T69" s="102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  <c r="FZ69" s="103"/>
      <c r="GA69" s="103"/>
      <c r="GB69" s="103"/>
      <c r="GC69" s="103"/>
      <c r="GD69" s="103"/>
      <c r="GE69" s="103"/>
      <c r="GF69" s="103"/>
      <c r="GG69" s="103"/>
      <c r="GH69" s="103"/>
      <c r="GI69" s="103"/>
      <c r="GJ69" s="103"/>
      <c r="GK69" s="103"/>
      <c r="GL69" s="103"/>
      <c r="GM69" s="103"/>
      <c r="GN69" s="103"/>
      <c r="GO69" s="103"/>
      <c r="GP69" s="103"/>
      <c r="GQ69" s="103"/>
      <c r="GR69" s="103"/>
      <c r="GS69" s="103"/>
      <c r="GT69" s="103"/>
      <c r="GU69" s="103"/>
      <c r="GV69" s="103"/>
      <c r="GW69" s="103"/>
      <c r="GX69" s="103"/>
      <c r="GY69" s="103"/>
      <c r="GZ69" s="103"/>
      <c r="HA69" s="103"/>
      <c r="HB69" s="103"/>
      <c r="HC69" s="103"/>
      <c r="HD69" s="103"/>
      <c r="HE69" s="103"/>
      <c r="HF69" s="103"/>
      <c r="HG69" s="103"/>
      <c r="HH69" s="103"/>
      <c r="HI69" s="103"/>
      <c r="HJ69" s="103"/>
      <c r="HK69" s="103"/>
      <c r="HL69" s="103"/>
      <c r="HM69" s="103"/>
      <c r="HN69" s="103"/>
      <c r="HO69" s="103"/>
      <c r="HP69" s="103"/>
      <c r="HQ69" s="103"/>
      <c r="HR69" s="103"/>
      <c r="HS69" s="103"/>
      <c r="HT69" s="103"/>
      <c r="HU69" s="103"/>
      <c r="HV69" s="103"/>
      <c r="HW69" s="103"/>
      <c r="HX69" s="103"/>
      <c r="HY69" s="103"/>
      <c r="HZ69" s="103"/>
      <c r="IA69" s="103"/>
      <c r="IB69" s="103"/>
      <c r="IC69" s="103"/>
      <c r="ID69" s="103"/>
      <c r="IE69" s="103"/>
      <c r="IF69" s="103"/>
      <c r="IG69" s="103"/>
      <c r="IH69" s="103"/>
      <c r="II69" s="103"/>
      <c r="IJ69" s="103"/>
      <c r="IK69" s="103"/>
      <c r="IL69" s="103"/>
      <c r="IM69" s="103"/>
      <c r="IN69" s="103"/>
      <c r="IO69" s="103"/>
      <c r="IP69" s="103"/>
      <c r="IQ69" s="103"/>
      <c r="IR69" s="103"/>
      <c r="IS69" s="103"/>
      <c r="IT69" s="103"/>
      <c r="IU69" s="103"/>
      <c r="IV69" s="103"/>
      <c r="IW69" s="103"/>
    </row>
    <row r="70" s="104" customFormat="true" ht="17" hidden="false" customHeight="true" outlineLevel="0" collapsed="false">
      <c r="A70" s="124"/>
      <c r="B70" s="125"/>
      <c r="C70" s="125"/>
      <c r="D70" s="117" t="n">
        <v>0</v>
      </c>
      <c r="E70" s="102"/>
      <c r="F70" s="102"/>
      <c r="G70" s="102"/>
      <c r="H70" s="102"/>
      <c r="I70" s="102"/>
      <c r="J70" s="102"/>
      <c r="K70" s="124"/>
      <c r="L70" s="133"/>
      <c r="M70" s="134"/>
      <c r="N70" s="135"/>
      <c r="O70" s="130"/>
      <c r="P70" s="124"/>
      <c r="Q70" s="102"/>
      <c r="R70" s="136"/>
      <c r="S70" s="132"/>
      <c r="T70" s="102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  <c r="FP70" s="103"/>
      <c r="FQ70" s="103"/>
      <c r="FR70" s="103"/>
      <c r="FS70" s="103"/>
      <c r="FT70" s="103"/>
      <c r="FU70" s="103"/>
      <c r="FV70" s="103"/>
      <c r="FW70" s="103"/>
      <c r="FX70" s="103"/>
      <c r="FY70" s="103"/>
      <c r="FZ70" s="103"/>
      <c r="GA70" s="103"/>
      <c r="GB70" s="103"/>
      <c r="GC70" s="103"/>
      <c r="GD70" s="103"/>
      <c r="GE70" s="103"/>
      <c r="GF70" s="103"/>
      <c r="GG70" s="103"/>
      <c r="GH70" s="103"/>
      <c r="GI70" s="103"/>
      <c r="GJ70" s="103"/>
      <c r="GK70" s="103"/>
      <c r="GL70" s="103"/>
      <c r="GM70" s="103"/>
      <c r="GN70" s="103"/>
      <c r="GO70" s="103"/>
      <c r="GP70" s="103"/>
      <c r="GQ70" s="103"/>
      <c r="GR70" s="103"/>
      <c r="GS70" s="103"/>
      <c r="GT70" s="103"/>
      <c r="GU70" s="103"/>
      <c r="GV70" s="103"/>
      <c r="GW70" s="103"/>
      <c r="GX70" s="103"/>
      <c r="GY70" s="103"/>
      <c r="GZ70" s="103"/>
      <c r="HA70" s="103"/>
      <c r="HB70" s="103"/>
      <c r="HC70" s="103"/>
      <c r="HD70" s="103"/>
      <c r="HE70" s="103"/>
      <c r="HF70" s="103"/>
      <c r="HG70" s="103"/>
      <c r="HH70" s="103"/>
      <c r="HI70" s="103"/>
      <c r="HJ70" s="103"/>
      <c r="HK70" s="103"/>
      <c r="HL70" s="103"/>
      <c r="HM70" s="103"/>
      <c r="HN70" s="103"/>
      <c r="HO70" s="103"/>
      <c r="HP70" s="103"/>
      <c r="HQ70" s="103"/>
      <c r="HR70" s="103"/>
      <c r="HS70" s="103"/>
      <c r="HT70" s="103"/>
      <c r="HU70" s="103"/>
      <c r="HV70" s="103"/>
      <c r="HW70" s="103"/>
      <c r="HX70" s="103"/>
      <c r="HY70" s="103"/>
      <c r="HZ70" s="103"/>
      <c r="IA70" s="103"/>
      <c r="IB70" s="103"/>
      <c r="IC70" s="103"/>
      <c r="ID70" s="103"/>
      <c r="IE70" s="103"/>
      <c r="IF70" s="103"/>
      <c r="IG70" s="103"/>
      <c r="IH70" s="103"/>
      <c r="II70" s="103"/>
      <c r="IJ70" s="103"/>
      <c r="IK70" s="103"/>
      <c r="IL70" s="103"/>
      <c r="IM70" s="103"/>
      <c r="IN70" s="103"/>
      <c r="IO70" s="103"/>
      <c r="IP70" s="103"/>
      <c r="IQ70" s="103"/>
      <c r="IR70" s="103"/>
      <c r="IS70" s="103"/>
      <c r="IT70" s="103"/>
      <c r="IU70" s="103"/>
      <c r="IV70" s="103"/>
      <c r="IW70" s="103"/>
    </row>
    <row r="71" s="104" customFormat="true" ht="17" hidden="false" customHeight="true" outlineLevel="0" collapsed="false">
      <c r="A71" s="124" t="n">
        <f aca="false">A68+1</f>
        <v>16</v>
      </c>
      <c r="B71" s="125" t="n">
        <v>2</v>
      </c>
      <c r="C71" s="125" t="n">
        <v>9</v>
      </c>
      <c r="D71" s="137" t="s">
        <v>31</v>
      </c>
      <c r="E71" s="102" t="n">
        <v>3</v>
      </c>
      <c r="F71" s="102" t="n">
        <v>8</v>
      </c>
      <c r="G71" s="102"/>
      <c r="H71" s="102"/>
      <c r="I71" s="102"/>
      <c r="J71" s="102"/>
      <c r="K71" s="124" t="n">
        <f aca="false">A71</f>
        <v>16</v>
      </c>
      <c r="L71" s="138" t="n">
        <f aca="false">IF(ISERROR(MATCH(B71,$B68:$B69,0)),IF(ISERROR(MATCH(B71,$C68:$C69,0)),IF(ISERROR(MATCH(LOOKUP(B71,$E71:$J71,$E69:$J69),$B68:$B69,0)),INDEX($M68:$M69,MATCH(LOOKUP(B71,$E71:$J71,$E69:$J69),$C68:$C69,0),1),INDEX($L68:$L69,MATCH(LOOKUP(B71,$E71:$J71,$E69:$J69),$B68:$B69,0),1)),INDEX($M68:$M69,MATCH(B71,$C68:$C69,0),1)),INDEX($L68:$L69,MATCH(B71,$B68:$B69,0),1))</f>
        <v>4</v>
      </c>
      <c r="M71" s="139" t="n">
        <f aca="false">IF(ISERROR(MATCH(C71,$B68:$B69,0)),IF(ISERROR(MATCH(C71,$C68:$C69,0)),IF(ISERROR(MATCH(LOOKUP(C71,$E71:$J71,$E69:$J69),$B68:$B69,0)),INDEX($M68:$M69,MATCH(LOOKUP(C71,$E71:$J71,$E69:$J69),$C68:$C69,0),1),INDEX($L68:$L69,MATCH(LOOKUP(C71,$E71:$J71,$E69:$J69),$B68:$B69,0),1)),INDEX($M68:$M69,MATCH(C71,$C68:$C69,0),1)),INDEX($L68:$L69,MATCH(C71,$B68:$B69,0),1))</f>
        <v>10</v>
      </c>
      <c r="N71" s="129" t="str">
        <f aca="false">IF(ISBLANK('RR page 2'!$J16),"",IF('RR page 2'!$J16="B",$B71,$C71))</f>
        <v/>
      </c>
      <c r="O71" s="130" t="n">
        <v>1</v>
      </c>
      <c r="P71" s="124" t="n">
        <f aca="false">A71</f>
        <v>16</v>
      </c>
      <c r="Q71" s="102"/>
      <c r="R71" s="131" t="str">
        <f aca="false">CONCATENATE(ADDRESS(B71+2,C71+1,4,TRUE()),CHAR(32),ADDRESS(C71+2,B71+1,4,TRUE()))</f>
        <v>J4 C11</v>
      </c>
      <c r="S71" s="102"/>
      <c r="T71" s="102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  <c r="FH71" s="103"/>
      <c r="FI71" s="103"/>
      <c r="FJ71" s="103"/>
      <c r="FK71" s="103"/>
      <c r="FL71" s="103"/>
      <c r="FM71" s="103"/>
      <c r="FN71" s="103"/>
      <c r="FO71" s="103"/>
      <c r="FP71" s="103"/>
      <c r="FQ71" s="103"/>
      <c r="FR71" s="103"/>
      <c r="FS71" s="103"/>
      <c r="FT71" s="103"/>
      <c r="FU71" s="103"/>
      <c r="FV71" s="103"/>
      <c r="FW71" s="103"/>
      <c r="FX71" s="103"/>
      <c r="FY71" s="103"/>
      <c r="FZ71" s="103"/>
      <c r="GA71" s="103"/>
      <c r="GB71" s="103"/>
      <c r="GC71" s="103"/>
      <c r="GD71" s="103"/>
      <c r="GE71" s="103"/>
      <c r="GF71" s="103"/>
      <c r="GG71" s="103"/>
      <c r="GH71" s="103"/>
      <c r="GI71" s="103"/>
      <c r="GJ71" s="103"/>
      <c r="GK71" s="103"/>
      <c r="GL71" s="103"/>
      <c r="GM71" s="103"/>
      <c r="GN71" s="103"/>
      <c r="GO71" s="103"/>
      <c r="GP71" s="103"/>
      <c r="GQ71" s="103"/>
      <c r="GR71" s="103"/>
      <c r="GS71" s="103"/>
      <c r="GT71" s="103"/>
      <c r="GU71" s="103"/>
      <c r="GV71" s="103"/>
      <c r="GW71" s="103"/>
      <c r="GX71" s="103"/>
      <c r="GY71" s="103"/>
      <c r="GZ71" s="103"/>
      <c r="HA71" s="103"/>
      <c r="HB71" s="103"/>
      <c r="HC71" s="103"/>
      <c r="HD71" s="103"/>
      <c r="HE71" s="103"/>
      <c r="HF71" s="103"/>
      <c r="HG71" s="103"/>
      <c r="HH71" s="103"/>
      <c r="HI71" s="103"/>
      <c r="HJ71" s="103"/>
      <c r="HK71" s="103"/>
      <c r="HL71" s="103"/>
      <c r="HM71" s="103"/>
      <c r="HN71" s="103"/>
      <c r="HO71" s="103"/>
      <c r="HP71" s="103"/>
      <c r="HQ71" s="103"/>
      <c r="HR71" s="103"/>
      <c r="HS71" s="103"/>
      <c r="HT71" s="103"/>
      <c r="HU71" s="103"/>
      <c r="HV71" s="103"/>
      <c r="HW71" s="103"/>
      <c r="HX71" s="103"/>
      <c r="HY71" s="103"/>
      <c r="HZ71" s="103"/>
      <c r="IA71" s="103"/>
      <c r="IB71" s="103"/>
      <c r="IC71" s="103"/>
      <c r="ID71" s="103"/>
      <c r="IE71" s="103"/>
      <c r="IF71" s="103"/>
      <c r="IG71" s="103"/>
      <c r="IH71" s="103"/>
      <c r="II71" s="103"/>
      <c r="IJ71" s="103"/>
      <c r="IK71" s="103"/>
      <c r="IL71" s="103"/>
      <c r="IM71" s="103"/>
      <c r="IN71" s="103"/>
      <c r="IO71" s="103"/>
      <c r="IP71" s="103"/>
      <c r="IQ71" s="103"/>
      <c r="IR71" s="103"/>
      <c r="IS71" s="103"/>
      <c r="IT71" s="103"/>
      <c r="IU71" s="103"/>
      <c r="IV71" s="103"/>
      <c r="IW71" s="103"/>
    </row>
    <row r="72" s="104" customFormat="true" ht="17" hidden="false" customHeight="true" outlineLevel="0" collapsed="false">
      <c r="A72" s="124" t="n">
        <f aca="false">A71</f>
        <v>16</v>
      </c>
      <c r="B72" s="125" t="n">
        <v>8</v>
      </c>
      <c r="C72" s="125" t="n">
        <v>3</v>
      </c>
      <c r="D72" s="137" t="s">
        <v>32</v>
      </c>
      <c r="E72" s="102" t="n">
        <v>9</v>
      </c>
      <c r="F72" s="102"/>
      <c r="G72" s="102"/>
      <c r="H72" s="102"/>
      <c r="I72" s="102"/>
      <c r="J72" s="102"/>
      <c r="K72" s="124"/>
      <c r="L72" s="138" t="n">
        <f aca="false">IF(ISERROR(MATCH(B72,$B68:$B69,0)),IF(ISERROR(MATCH(B72,$C68:$C69,0)),IF(ISERROR(MATCH(LOOKUP(B72,$E71:$J71,$E69:$J69),$B68:$B69,0)),INDEX($M68:$M69,MATCH(LOOKUP(B72,$E71:$J71,$E69:$J69),$C68:$C69,0),1),INDEX($L68:$L69,MATCH(LOOKUP(B72,$E71:$J71,$E69:$J69),$B68:$B69,0),1)),INDEX($M68:$M69,MATCH(B72,$C68:$C69,0),1)),INDEX($L68:$L69,MATCH(B72,$B68:$B69,0),1))</f>
        <v>6</v>
      </c>
      <c r="M72" s="139" t="n">
        <f aca="false">IF(ISERROR(MATCH(C72,$B68:$B69,0)),IF(ISERROR(MATCH(C72,$C68:$C69,0)),IF(ISERROR(MATCH(LOOKUP(C72,$E71:$J71,$E69:$J69),$B68:$B69,0)),INDEX($M68:$M69,MATCH(LOOKUP(C72,$E71:$J71,$E69:$J69),$C68:$C69,0),1),INDEX($L68:$L69,MATCH(LOOKUP(C72,$E71:$J71,$E69:$J69),$B68:$B69,0),1)),INDEX($M68:$M69,MATCH(C72,$C68:$C69,0),1)),INDEX($L68:$L69,MATCH(C72,$B68:$B69,0),1))</f>
        <v>8</v>
      </c>
      <c r="N72" s="129" t="str">
        <f aca="false">IF(ISBLANK('RR page 2'!$J17),"",IF('RR page 2'!$J17="B",$B72,$C72))</f>
        <v/>
      </c>
      <c r="O72" s="130" t="n">
        <v>2</v>
      </c>
      <c r="P72" s="124" t="n">
        <f aca="false">A72</f>
        <v>16</v>
      </c>
      <c r="Q72" s="102"/>
      <c r="R72" s="131" t="str">
        <f aca="false">CONCATENATE(ADDRESS(B72+2,C72+1,4,TRUE())," ",ADDRESS(C72+2,B72+1,4))</f>
        <v>D10 I5</v>
      </c>
      <c r="S72" s="132"/>
      <c r="T72" s="102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  <c r="FP72" s="103"/>
      <c r="FQ72" s="103"/>
      <c r="FR72" s="103"/>
      <c r="FS72" s="103"/>
      <c r="FT72" s="103"/>
      <c r="FU72" s="103"/>
      <c r="FV72" s="103"/>
      <c r="FW72" s="103"/>
      <c r="FX72" s="103"/>
      <c r="FY72" s="103"/>
      <c r="FZ72" s="103"/>
      <c r="GA72" s="103"/>
      <c r="GB72" s="103"/>
      <c r="GC72" s="103"/>
      <c r="GD72" s="103"/>
      <c r="GE72" s="103"/>
      <c r="GF72" s="103"/>
      <c r="GG72" s="103"/>
      <c r="GH72" s="103"/>
      <c r="GI72" s="103"/>
      <c r="GJ72" s="103"/>
      <c r="GK72" s="103"/>
      <c r="GL72" s="103"/>
      <c r="GM72" s="103"/>
      <c r="GN72" s="103"/>
      <c r="GO72" s="103"/>
      <c r="GP72" s="103"/>
      <c r="GQ72" s="103"/>
      <c r="GR72" s="103"/>
      <c r="GS72" s="103"/>
      <c r="GT72" s="103"/>
      <c r="GU72" s="103"/>
      <c r="GV72" s="103"/>
      <c r="GW72" s="103"/>
      <c r="GX72" s="103"/>
      <c r="GY72" s="103"/>
      <c r="GZ72" s="103"/>
      <c r="HA72" s="103"/>
      <c r="HB72" s="103"/>
      <c r="HC72" s="103"/>
      <c r="HD72" s="103"/>
      <c r="HE72" s="103"/>
      <c r="HF72" s="103"/>
      <c r="HG72" s="103"/>
      <c r="HH72" s="103"/>
      <c r="HI72" s="103"/>
      <c r="HJ72" s="103"/>
      <c r="HK72" s="103"/>
      <c r="HL72" s="103"/>
      <c r="HM72" s="103"/>
      <c r="HN72" s="103"/>
      <c r="HO72" s="103"/>
      <c r="HP72" s="103"/>
      <c r="HQ72" s="103"/>
      <c r="HR72" s="103"/>
      <c r="HS72" s="103"/>
      <c r="HT72" s="103"/>
      <c r="HU72" s="103"/>
      <c r="HV72" s="103"/>
      <c r="HW72" s="103"/>
      <c r="HX72" s="103"/>
      <c r="HY72" s="103"/>
      <c r="HZ72" s="103"/>
      <c r="IA72" s="103"/>
      <c r="IB72" s="103"/>
      <c r="IC72" s="103"/>
      <c r="ID72" s="103"/>
      <c r="IE72" s="103"/>
      <c r="IF72" s="103"/>
      <c r="IG72" s="103"/>
      <c r="IH72" s="103"/>
      <c r="II72" s="103"/>
      <c r="IJ72" s="103"/>
      <c r="IK72" s="103"/>
      <c r="IL72" s="103"/>
      <c r="IM72" s="103"/>
      <c r="IN72" s="103"/>
      <c r="IO72" s="103"/>
      <c r="IP72" s="103"/>
      <c r="IQ72" s="103"/>
      <c r="IR72" s="103"/>
      <c r="IS72" s="103"/>
      <c r="IT72" s="103"/>
      <c r="IU72" s="103"/>
      <c r="IV72" s="103"/>
      <c r="IW72" s="103"/>
    </row>
    <row r="73" s="104" customFormat="true" ht="17" hidden="false" customHeight="true" outlineLevel="0" collapsed="false">
      <c r="A73" s="124"/>
      <c r="B73" s="125"/>
      <c r="C73" s="125"/>
      <c r="D73" s="117" t="n">
        <v>0</v>
      </c>
      <c r="E73" s="102"/>
      <c r="F73" s="102"/>
      <c r="G73" s="102"/>
      <c r="H73" s="102"/>
      <c r="I73" s="102"/>
      <c r="J73" s="102"/>
      <c r="K73" s="124"/>
      <c r="L73" s="133"/>
      <c r="M73" s="134"/>
      <c r="N73" s="135"/>
      <c r="O73" s="130"/>
      <c r="P73" s="124"/>
      <c r="Q73" s="102"/>
      <c r="R73" s="136"/>
      <c r="S73" s="132"/>
      <c r="T73" s="102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  <c r="FP73" s="103"/>
      <c r="FQ73" s="103"/>
      <c r="FR73" s="103"/>
      <c r="FS73" s="103"/>
      <c r="FT73" s="103"/>
      <c r="FU73" s="103"/>
      <c r="FV73" s="103"/>
      <c r="FW73" s="103"/>
      <c r="FX73" s="103"/>
      <c r="FY73" s="103"/>
      <c r="FZ73" s="103"/>
      <c r="GA73" s="103"/>
      <c r="GB73" s="103"/>
      <c r="GC73" s="103"/>
      <c r="GD73" s="103"/>
      <c r="GE73" s="103"/>
      <c r="GF73" s="103"/>
      <c r="GG73" s="103"/>
      <c r="GH73" s="103"/>
      <c r="GI73" s="103"/>
      <c r="GJ73" s="103"/>
      <c r="GK73" s="103"/>
      <c r="GL73" s="103"/>
      <c r="GM73" s="103"/>
      <c r="GN73" s="103"/>
      <c r="GO73" s="103"/>
      <c r="GP73" s="103"/>
      <c r="GQ73" s="103"/>
      <c r="GR73" s="103"/>
      <c r="GS73" s="103"/>
      <c r="GT73" s="103"/>
      <c r="GU73" s="103"/>
      <c r="GV73" s="103"/>
      <c r="GW73" s="103"/>
      <c r="GX73" s="103"/>
      <c r="GY73" s="103"/>
      <c r="GZ73" s="103"/>
      <c r="HA73" s="103"/>
      <c r="HB73" s="103"/>
      <c r="HC73" s="103"/>
      <c r="HD73" s="103"/>
      <c r="HE73" s="103"/>
      <c r="HF73" s="103"/>
      <c r="HG73" s="103"/>
      <c r="HH73" s="103"/>
      <c r="HI73" s="103"/>
      <c r="HJ73" s="103"/>
      <c r="HK73" s="103"/>
      <c r="HL73" s="103"/>
      <c r="HM73" s="103"/>
      <c r="HN73" s="103"/>
      <c r="HO73" s="103"/>
      <c r="HP73" s="103"/>
      <c r="HQ73" s="103"/>
      <c r="HR73" s="103"/>
      <c r="HS73" s="103"/>
      <c r="HT73" s="103"/>
      <c r="HU73" s="103"/>
      <c r="HV73" s="103"/>
      <c r="HW73" s="103"/>
      <c r="HX73" s="103"/>
      <c r="HY73" s="103"/>
      <c r="HZ73" s="103"/>
      <c r="IA73" s="103"/>
      <c r="IB73" s="103"/>
      <c r="IC73" s="103"/>
      <c r="ID73" s="103"/>
      <c r="IE73" s="103"/>
      <c r="IF73" s="103"/>
      <c r="IG73" s="103"/>
      <c r="IH73" s="103"/>
      <c r="II73" s="103"/>
      <c r="IJ73" s="103"/>
      <c r="IK73" s="103"/>
      <c r="IL73" s="103"/>
      <c r="IM73" s="103"/>
      <c r="IN73" s="103"/>
      <c r="IO73" s="103"/>
      <c r="IP73" s="103"/>
      <c r="IQ73" s="103"/>
      <c r="IR73" s="103"/>
      <c r="IS73" s="103"/>
      <c r="IT73" s="103"/>
      <c r="IU73" s="103"/>
      <c r="IV73" s="103"/>
      <c r="IW73" s="103"/>
    </row>
    <row r="74" s="104" customFormat="true" ht="17" hidden="false" customHeight="true" outlineLevel="0" collapsed="false">
      <c r="A74" s="124" t="n">
        <f aca="false">A71+1</f>
        <v>17</v>
      </c>
      <c r="B74" s="125" t="n">
        <v>4</v>
      </c>
      <c r="C74" s="125" t="n">
        <v>3</v>
      </c>
      <c r="D74" s="137" t="s">
        <v>31</v>
      </c>
      <c r="E74" s="102" t="n">
        <v>4</v>
      </c>
      <c r="F74" s="102"/>
      <c r="G74" s="102"/>
      <c r="H74" s="102"/>
      <c r="I74" s="102"/>
      <c r="J74" s="102"/>
      <c r="K74" s="124" t="n">
        <f aca="false">A74</f>
        <v>17</v>
      </c>
      <c r="L74" s="138" t="n">
        <f aca="false">IF(ISERROR(MATCH(B74,$B71:$B72,0)),IF(ISERROR(MATCH(B74,$C71:$C72,0)),IF(ISERROR(MATCH(LOOKUP(B74,$E74:$J74,$E72:$J72),$B71:$B72,0)),INDEX($M71:$M72,MATCH(LOOKUP(B74,$E74:$J74,$E72:$J72),$C71:$C72,0),1),INDEX($L71:$L72,MATCH(LOOKUP(B74,$E74:$J74,$E72:$J72),$B71:$B72,0),1)),INDEX($M71:$M72,MATCH(B74,$C71:$C72,0),1)),INDEX($L71:$L72,MATCH(B74,$B71:$B72,0),1))</f>
        <v>10</v>
      </c>
      <c r="M74" s="139" t="n">
        <f aca="false">IF(ISERROR(MATCH(C74,$B71:$B72,0)),IF(ISERROR(MATCH(C74,$C71:$C72,0)),IF(ISERROR(MATCH(LOOKUP(C74,$E74:$J74,$E72:$J72),$B71:$B72,0)),INDEX($M71:$M72,MATCH(LOOKUP(C74,$E74:$J74,$E72:$J72),$C71:$C72,0),1),INDEX($L71:$L72,MATCH(LOOKUP(C74,$E74:$J74,$E72:$J72),$B71:$B72,0),1)),INDEX($M71:$M72,MATCH(C74,$C71:$C72,0),1)),INDEX($L71:$L72,MATCH(C74,$B71:$B72,0),1))</f>
        <v>8</v>
      </c>
      <c r="N74" s="129" t="str">
        <f aca="false">IF(ISBLANK('RR page 2'!$J19),"",IF('RR page 2'!$J19="B",$B74,$C74))</f>
        <v/>
      </c>
      <c r="O74" s="130" t="n">
        <v>1</v>
      </c>
      <c r="P74" s="124" t="n">
        <f aca="false">A74</f>
        <v>17</v>
      </c>
      <c r="Q74" s="102"/>
      <c r="R74" s="131" t="str">
        <f aca="false">CONCATENATE(ADDRESS(B74+2,C74+1,4,TRUE()),CHAR(32),ADDRESS(C74+2,B74+1,4,TRUE()))</f>
        <v>D6 E5</v>
      </c>
      <c r="S74" s="102"/>
      <c r="T74" s="102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03"/>
      <c r="FS74" s="103"/>
      <c r="FT74" s="103"/>
      <c r="FU74" s="103"/>
      <c r="FV74" s="103"/>
      <c r="FW74" s="103"/>
      <c r="FX74" s="103"/>
      <c r="FY74" s="103"/>
      <c r="FZ74" s="103"/>
      <c r="GA74" s="103"/>
      <c r="GB74" s="103"/>
      <c r="GC74" s="103"/>
      <c r="GD74" s="103"/>
      <c r="GE74" s="103"/>
      <c r="GF74" s="103"/>
      <c r="GG74" s="103"/>
      <c r="GH74" s="103"/>
      <c r="GI74" s="103"/>
      <c r="GJ74" s="103"/>
      <c r="GK74" s="103"/>
      <c r="GL74" s="103"/>
      <c r="GM74" s="103"/>
      <c r="GN74" s="103"/>
      <c r="GO74" s="103"/>
      <c r="GP74" s="103"/>
      <c r="GQ74" s="103"/>
      <c r="GR74" s="103"/>
      <c r="GS74" s="103"/>
      <c r="GT74" s="103"/>
      <c r="GU74" s="103"/>
      <c r="GV74" s="103"/>
      <c r="GW74" s="103"/>
      <c r="GX74" s="103"/>
      <c r="GY74" s="103"/>
      <c r="GZ74" s="103"/>
      <c r="HA74" s="103"/>
      <c r="HB74" s="103"/>
      <c r="HC74" s="103"/>
      <c r="HD74" s="103"/>
      <c r="HE74" s="103"/>
      <c r="HF74" s="103"/>
      <c r="HG74" s="103"/>
      <c r="HH74" s="103"/>
      <c r="HI74" s="103"/>
      <c r="HJ74" s="103"/>
      <c r="HK74" s="103"/>
      <c r="HL74" s="103"/>
      <c r="HM74" s="103"/>
      <c r="HN74" s="103"/>
      <c r="HO74" s="103"/>
      <c r="HP74" s="103"/>
      <c r="HQ74" s="103"/>
      <c r="HR74" s="103"/>
      <c r="HS74" s="103"/>
      <c r="HT74" s="103"/>
      <c r="HU74" s="103"/>
      <c r="HV74" s="103"/>
      <c r="HW74" s="103"/>
      <c r="HX74" s="103"/>
      <c r="HY74" s="103"/>
      <c r="HZ74" s="103"/>
      <c r="IA74" s="103"/>
      <c r="IB74" s="103"/>
      <c r="IC74" s="103"/>
      <c r="ID74" s="103"/>
      <c r="IE74" s="103"/>
      <c r="IF74" s="103"/>
      <c r="IG74" s="103"/>
      <c r="IH74" s="103"/>
      <c r="II74" s="103"/>
      <c r="IJ74" s="103"/>
      <c r="IK74" s="103"/>
      <c r="IL74" s="103"/>
      <c r="IM74" s="103"/>
      <c r="IN74" s="103"/>
      <c r="IO74" s="103"/>
      <c r="IP74" s="103"/>
      <c r="IQ74" s="103"/>
      <c r="IR74" s="103"/>
      <c r="IS74" s="103"/>
      <c r="IT74" s="103"/>
      <c r="IU74" s="103"/>
      <c r="IV74" s="103"/>
      <c r="IW74" s="103"/>
    </row>
    <row r="75" s="104" customFormat="true" ht="17" hidden="false" customHeight="true" outlineLevel="0" collapsed="false">
      <c r="A75" s="124" t="n">
        <f aca="false">A74</f>
        <v>17</v>
      </c>
      <c r="B75" s="125" t="n">
        <v>2</v>
      </c>
      <c r="C75" s="125" t="n">
        <v>8</v>
      </c>
      <c r="D75" s="137" t="s">
        <v>32</v>
      </c>
      <c r="E75" s="102" t="n">
        <v>2</v>
      </c>
      <c r="F75" s="102" t="n">
        <v>3</v>
      </c>
      <c r="G75" s="102" t="n">
        <v>8</v>
      </c>
      <c r="H75" s="102"/>
      <c r="I75" s="102"/>
      <c r="J75" s="102"/>
      <c r="K75" s="124"/>
      <c r="L75" s="138" t="n">
        <f aca="false">IF(ISERROR(MATCH(B75,$B71:$B72,0)),IF(ISERROR(MATCH(B75,$C71:$C72,0)),IF(ISERROR(MATCH(LOOKUP(B75,$E74:$J74,$E72:$J72),$B71:$B72,0)),INDEX($M71:$M72,MATCH(LOOKUP(B75,$E74:$J74,$E72:$J72),$C71:$C72,0),1),INDEX($L71:$L72,MATCH(LOOKUP(B75,$E74:$J74,$E72:$J72),$B71:$B72,0),1)),INDEX($M71:$M72,MATCH(B75,$C71:$C72,0),1)),INDEX($L71:$L72,MATCH(B75,$B71:$B72,0),1))</f>
        <v>4</v>
      </c>
      <c r="M75" s="139" t="n">
        <f aca="false">IF(ISERROR(MATCH(C75,$B71:$B72,0)),IF(ISERROR(MATCH(C75,$C71:$C72,0)),IF(ISERROR(MATCH(LOOKUP(C75,$E74:$J74,$E72:$J72),$B71:$B72,0)),INDEX($M71:$M72,MATCH(LOOKUP(C75,$E74:$J74,$E72:$J72),$C71:$C72,0),1),INDEX($L71:$L72,MATCH(LOOKUP(C75,$E74:$J74,$E72:$J72),$B71:$B72,0),1)),INDEX($M71:$M72,MATCH(C75,$C71:$C72,0),1)),INDEX($L71:$L72,MATCH(C75,$B71:$B72,0),1))</f>
        <v>6</v>
      </c>
      <c r="N75" s="129" t="str">
        <f aca="false">IF(ISBLANK('RR page 2'!$J20),"",IF('RR page 2'!$J20="B",$B75,$C75))</f>
        <v/>
      </c>
      <c r="O75" s="130" t="n">
        <v>2</v>
      </c>
      <c r="P75" s="124" t="n">
        <f aca="false">A75</f>
        <v>17</v>
      </c>
      <c r="Q75" s="102"/>
      <c r="R75" s="131" t="str">
        <f aca="false">CONCATENATE(ADDRESS(B75+2,C75+1,4,TRUE())," ",ADDRESS(C75+2,B75+1,4))</f>
        <v>I4 C10</v>
      </c>
      <c r="S75" s="132"/>
      <c r="T75" s="102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  <c r="FY75" s="103"/>
      <c r="FZ75" s="103"/>
      <c r="GA75" s="103"/>
      <c r="GB75" s="103"/>
      <c r="GC75" s="103"/>
      <c r="GD75" s="103"/>
      <c r="GE75" s="103"/>
      <c r="GF75" s="103"/>
      <c r="GG75" s="103"/>
      <c r="GH75" s="103"/>
      <c r="GI75" s="103"/>
      <c r="GJ75" s="103"/>
      <c r="GK75" s="103"/>
      <c r="GL75" s="103"/>
      <c r="GM75" s="103"/>
      <c r="GN75" s="103"/>
      <c r="GO75" s="103"/>
      <c r="GP75" s="103"/>
      <c r="GQ75" s="103"/>
      <c r="GR75" s="103"/>
      <c r="GS75" s="103"/>
      <c r="GT75" s="103"/>
      <c r="GU75" s="103"/>
      <c r="GV75" s="103"/>
      <c r="GW75" s="103"/>
      <c r="GX75" s="103"/>
      <c r="GY75" s="103"/>
      <c r="GZ75" s="103"/>
      <c r="HA75" s="103"/>
      <c r="HB75" s="103"/>
      <c r="HC75" s="103"/>
      <c r="HD75" s="103"/>
      <c r="HE75" s="103"/>
      <c r="HF75" s="103"/>
      <c r="HG75" s="103"/>
      <c r="HH75" s="103"/>
      <c r="HI75" s="103"/>
      <c r="HJ75" s="103"/>
      <c r="HK75" s="103"/>
      <c r="HL75" s="103"/>
      <c r="HM75" s="103"/>
      <c r="HN75" s="103"/>
      <c r="HO75" s="103"/>
      <c r="HP75" s="103"/>
      <c r="HQ75" s="103"/>
      <c r="HR75" s="103"/>
      <c r="HS75" s="103"/>
      <c r="HT75" s="103"/>
      <c r="HU75" s="103"/>
      <c r="HV75" s="103"/>
      <c r="HW75" s="103"/>
      <c r="HX75" s="103"/>
      <c r="HY75" s="103"/>
      <c r="HZ75" s="103"/>
      <c r="IA75" s="103"/>
      <c r="IB75" s="103"/>
      <c r="IC75" s="103"/>
      <c r="ID75" s="103"/>
      <c r="IE75" s="103"/>
      <c r="IF75" s="103"/>
      <c r="IG75" s="103"/>
      <c r="IH75" s="103"/>
      <c r="II75" s="103"/>
      <c r="IJ75" s="103"/>
      <c r="IK75" s="103"/>
      <c r="IL75" s="103"/>
      <c r="IM75" s="103"/>
      <c r="IN75" s="103"/>
      <c r="IO75" s="103"/>
      <c r="IP75" s="103"/>
      <c r="IQ75" s="103"/>
      <c r="IR75" s="103"/>
      <c r="IS75" s="103"/>
      <c r="IT75" s="103"/>
      <c r="IU75" s="103"/>
      <c r="IV75" s="103"/>
      <c r="IW75" s="103"/>
    </row>
    <row r="76" s="104" customFormat="true" ht="17" hidden="false" customHeight="true" outlineLevel="0" collapsed="false">
      <c r="A76" s="124"/>
      <c r="B76" s="125"/>
      <c r="C76" s="125"/>
      <c r="D76" s="117" t="n">
        <v>0</v>
      </c>
      <c r="E76" s="102"/>
      <c r="F76" s="102"/>
      <c r="G76" s="102"/>
      <c r="H76" s="124"/>
      <c r="I76" s="124"/>
      <c r="J76" s="124"/>
      <c r="K76" s="124"/>
      <c r="L76" s="138"/>
      <c r="M76" s="139"/>
      <c r="N76" s="135"/>
      <c r="O76" s="130"/>
      <c r="P76" s="124"/>
      <c r="Q76" s="102"/>
      <c r="R76" s="136"/>
      <c r="S76" s="132"/>
      <c r="T76" s="102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  <c r="FP76" s="103"/>
      <c r="FQ76" s="103"/>
      <c r="FR76" s="103"/>
      <c r="FS76" s="103"/>
      <c r="FT76" s="103"/>
      <c r="FU76" s="103"/>
      <c r="FV76" s="103"/>
      <c r="FW76" s="103"/>
      <c r="FX76" s="103"/>
      <c r="FY76" s="103"/>
      <c r="FZ76" s="103"/>
      <c r="GA76" s="103"/>
      <c r="GB76" s="103"/>
      <c r="GC76" s="103"/>
      <c r="GD76" s="103"/>
      <c r="GE76" s="103"/>
      <c r="GF76" s="103"/>
      <c r="GG76" s="103"/>
      <c r="GH76" s="103"/>
      <c r="GI76" s="103"/>
      <c r="GJ76" s="103"/>
      <c r="GK76" s="103"/>
      <c r="GL76" s="103"/>
      <c r="GM76" s="103"/>
      <c r="GN76" s="103"/>
      <c r="GO76" s="103"/>
      <c r="GP76" s="103"/>
      <c r="GQ76" s="103"/>
      <c r="GR76" s="103"/>
      <c r="GS76" s="103"/>
      <c r="GT76" s="103"/>
      <c r="GU76" s="103"/>
      <c r="GV76" s="103"/>
      <c r="GW76" s="103"/>
      <c r="GX76" s="103"/>
      <c r="GY76" s="103"/>
      <c r="GZ76" s="103"/>
      <c r="HA76" s="103"/>
      <c r="HB76" s="103"/>
      <c r="HC76" s="103"/>
      <c r="HD76" s="103"/>
      <c r="HE76" s="103"/>
      <c r="HF76" s="103"/>
      <c r="HG76" s="103"/>
      <c r="HH76" s="103"/>
      <c r="HI76" s="103"/>
      <c r="HJ76" s="103"/>
      <c r="HK76" s="103"/>
      <c r="HL76" s="103"/>
      <c r="HM76" s="103"/>
      <c r="HN76" s="103"/>
      <c r="HO76" s="103"/>
      <c r="HP76" s="103"/>
      <c r="HQ76" s="103"/>
      <c r="HR76" s="103"/>
      <c r="HS76" s="103"/>
      <c r="HT76" s="103"/>
      <c r="HU76" s="103"/>
      <c r="HV76" s="103"/>
      <c r="HW76" s="103"/>
      <c r="HX76" s="103"/>
      <c r="HY76" s="103"/>
      <c r="HZ76" s="103"/>
      <c r="IA76" s="103"/>
      <c r="IB76" s="103"/>
      <c r="IC76" s="103"/>
      <c r="ID76" s="103"/>
      <c r="IE76" s="103"/>
      <c r="IF76" s="103"/>
      <c r="IG76" s="103"/>
      <c r="IH76" s="103"/>
      <c r="II76" s="103"/>
      <c r="IJ76" s="103"/>
      <c r="IK76" s="103"/>
      <c r="IL76" s="103"/>
      <c r="IM76" s="103"/>
      <c r="IN76" s="103"/>
      <c r="IO76" s="103"/>
      <c r="IP76" s="103"/>
      <c r="IQ76" s="103"/>
      <c r="IR76" s="103"/>
      <c r="IS76" s="103"/>
      <c r="IT76" s="103"/>
      <c r="IU76" s="103"/>
      <c r="IV76" s="103"/>
      <c r="IW76" s="103"/>
    </row>
    <row r="77" s="104" customFormat="true" ht="17" hidden="false" customHeight="true" outlineLevel="0" collapsed="false">
      <c r="A77" s="124" t="n">
        <f aca="false">A74+1</f>
        <v>18</v>
      </c>
      <c r="B77" s="125" t="n">
        <v>5</v>
      </c>
      <c r="C77" s="125" t="n">
        <v>4</v>
      </c>
      <c r="D77" s="137" t="s">
        <v>31</v>
      </c>
      <c r="E77" s="102" t="n">
        <v>1</v>
      </c>
      <c r="F77" s="102" t="n">
        <v>5</v>
      </c>
      <c r="G77" s="102" t="n">
        <v>7</v>
      </c>
      <c r="H77" s="124"/>
      <c r="I77" s="124"/>
      <c r="J77" s="124"/>
      <c r="K77" s="124" t="n">
        <f aca="false">A77</f>
        <v>18</v>
      </c>
      <c r="L77" s="138" t="n">
        <f aca="false">IF(ISERROR(MATCH(B77,$B74:$B75,0)),IF(ISERROR(MATCH(B77,$C74:$C75,0)),IF(ISERROR(MATCH(LOOKUP(B77,$E77:$J77,$E75:$J75),$B74:$B75,0)),INDEX($M74:$M75,MATCH(LOOKUP(B77,$E77:$J77,$E75:$J75),$C74:$C75,0),1),INDEX($L74:$L75,MATCH(LOOKUP(B77,$E77:$J77,$E75:$J75),$B74:$B75,0),1)),INDEX($M74:$M75,MATCH(B77,$C74:$C75,0),1)),INDEX($L74:$L75,MATCH(B77,$B74:$B75,0),1))</f>
        <v>8</v>
      </c>
      <c r="M77" s="139" t="n">
        <f aca="false">IF(ISERROR(MATCH(C77,$B74:$B75,0)),IF(ISERROR(MATCH(C77,$C74:$C75,0)),IF(ISERROR(MATCH(LOOKUP(C77,$E77:$J77,$E75:$J75),$B74:$B75,0)),INDEX($M74:$M75,MATCH(LOOKUP(C77,$E77:$J77,$E75:$J75),$C74:$C75,0),1),INDEX($L74:$L75,MATCH(LOOKUP(C77,$E77:$J77,$E75:$J75),$B74:$B75,0),1)),INDEX($M74:$M75,MATCH(C77,$C74:$C75,0),1)),INDEX($L74:$L75,MATCH(C77,$B74:$B75,0),1))</f>
        <v>10</v>
      </c>
      <c r="N77" s="129" t="str">
        <f aca="false">IF(ISBLANK('RR page 2'!$J22),"",IF('RR page 2'!$J22="B",$B77,$C77))</f>
        <v/>
      </c>
      <c r="O77" s="130" t="n">
        <v>1</v>
      </c>
      <c r="P77" s="124" t="n">
        <f aca="false">A77</f>
        <v>18</v>
      </c>
      <c r="Q77" s="102"/>
      <c r="R77" s="131" t="str">
        <f aca="false">CONCATENATE(ADDRESS(B77+2,C77+1,4,TRUE()),CHAR(32),ADDRESS(C77+2,B77+1,4,TRUE()))</f>
        <v>E7 F6</v>
      </c>
      <c r="S77" s="102"/>
      <c r="T77" s="102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  <c r="FP77" s="103"/>
      <c r="FQ77" s="103"/>
      <c r="FR77" s="103"/>
      <c r="FS77" s="103"/>
      <c r="FT77" s="103"/>
      <c r="FU77" s="103"/>
      <c r="FV77" s="103"/>
      <c r="FW77" s="103"/>
      <c r="FX77" s="103"/>
      <c r="FY77" s="103"/>
      <c r="FZ77" s="103"/>
      <c r="GA77" s="103"/>
      <c r="GB77" s="103"/>
      <c r="GC77" s="103"/>
      <c r="GD77" s="103"/>
      <c r="GE77" s="103"/>
      <c r="GF77" s="103"/>
      <c r="GG77" s="103"/>
      <c r="GH77" s="103"/>
      <c r="GI77" s="103"/>
      <c r="GJ77" s="103"/>
      <c r="GK77" s="103"/>
      <c r="GL77" s="103"/>
      <c r="GM77" s="103"/>
      <c r="GN77" s="103"/>
      <c r="GO77" s="103"/>
      <c r="GP77" s="103"/>
      <c r="GQ77" s="103"/>
      <c r="GR77" s="103"/>
      <c r="GS77" s="103"/>
      <c r="GT77" s="103"/>
      <c r="GU77" s="103"/>
      <c r="GV77" s="103"/>
      <c r="GW77" s="103"/>
      <c r="GX77" s="103"/>
      <c r="GY77" s="103"/>
      <c r="GZ77" s="103"/>
      <c r="HA77" s="103"/>
      <c r="HB77" s="103"/>
      <c r="HC77" s="103"/>
      <c r="HD77" s="103"/>
      <c r="HE77" s="103"/>
      <c r="HF77" s="103"/>
      <c r="HG77" s="103"/>
      <c r="HH77" s="103"/>
      <c r="HI77" s="103"/>
      <c r="HJ77" s="103"/>
      <c r="HK77" s="103"/>
      <c r="HL77" s="103"/>
      <c r="HM77" s="103"/>
      <c r="HN77" s="103"/>
      <c r="HO77" s="103"/>
      <c r="HP77" s="103"/>
      <c r="HQ77" s="103"/>
      <c r="HR77" s="103"/>
      <c r="HS77" s="103"/>
      <c r="HT77" s="103"/>
      <c r="HU77" s="103"/>
      <c r="HV77" s="103"/>
      <c r="HW77" s="103"/>
      <c r="HX77" s="103"/>
      <c r="HY77" s="103"/>
      <c r="HZ77" s="103"/>
      <c r="IA77" s="103"/>
      <c r="IB77" s="103"/>
      <c r="IC77" s="103"/>
      <c r="ID77" s="103"/>
      <c r="IE77" s="103"/>
      <c r="IF77" s="103"/>
      <c r="IG77" s="103"/>
      <c r="IH77" s="103"/>
      <c r="II77" s="103"/>
      <c r="IJ77" s="103"/>
      <c r="IK77" s="103"/>
      <c r="IL77" s="103"/>
      <c r="IM77" s="103"/>
      <c r="IN77" s="103"/>
      <c r="IO77" s="103"/>
      <c r="IP77" s="103"/>
      <c r="IQ77" s="103"/>
      <c r="IR77" s="103"/>
      <c r="IS77" s="103"/>
      <c r="IT77" s="103"/>
      <c r="IU77" s="103"/>
      <c r="IV77" s="103"/>
      <c r="IW77" s="103"/>
    </row>
    <row r="78" s="104" customFormat="true" ht="17" hidden="false" customHeight="true" outlineLevel="0" collapsed="false">
      <c r="A78" s="124" t="n">
        <f aca="false">A77</f>
        <v>18</v>
      </c>
      <c r="B78" s="125" t="n">
        <v>1</v>
      </c>
      <c r="C78" s="125" t="n">
        <v>7</v>
      </c>
      <c r="D78" s="141" t="s">
        <v>32</v>
      </c>
      <c r="E78" s="124" t="n">
        <v>4</v>
      </c>
      <c r="F78" s="124" t="n">
        <v>7</v>
      </c>
      <c r="G78" s="124"/>
      <c r="H78" s="124"/>
      <c r="I78" s="124"/>
      <c r="J78" s="124"/>
      <c r="K78" s="124"/>
      <c r="L78" s="138" t="n">
        <f aca="false">IF(ISERROR(MATCH(B78,$B74:$B75,0)),IF(ISERROR(MATCH(B78,$C74:$C75,0)),IF(ISERROR(MATCH(LOOKUP(B78,$E77:$J77,$E75:$J75),$B74:$B75,0)),INDEX($M74:$M75,MATCH(LOOKUP(B78,$E77:$J77,$E75:$J75),$C74:$C75,0),1),INDEX($L74:$L75,MATCH(LOOKUP(B78,$E77:$J77,$E75:$J75),$B74:$B75,0),1)),INDEX($M74:$M75,MATCH(B78,$C74:$C75,0),1)),INDEX($L74:$L75,MATCH(B78,$B74:$B75,0),1))</f>
        <v>4</v>
      </c>
      <c r="M78" s="139" t="n">
        <f aca="false">IF(ISERROR(MATCH(C78,$B74:$B75,0)),IF(ISERROR(MATCH(C78,$C74:$C75,0)),IF(ISERROR(MATCH(LOOKUP(C78,$E77:$J77,$E75:$J75),$B74:$B75,0)),INDEX($M74:$M75,MATCH(LOOKUP(C78,$E77:$J77,$E75:$J75),$C74:$C75,0),1),INDEX($L74:$L75,MATCH(LOOKUP(C78,$E77:$J77,$E75:$J75),$B74:$B75,0),1)),INDEX($M74:$M75,MATCH(C78,$C74:$C75,0),1)),INDEX($L74:$L75,MATCH(C78,$B74:$B75,0),1))</f>
        <v>6</v>
      </c>
      <c r="N78" s="129" t="str">
        <f aca="false">IF(ISBLANK('RR page 2'!$J23),"",IF('RR page 2'!$J23="B",$B78,$C78))</f>
        <v/>
      </c>
      <c r="O78" s="130" t="n">
        <v>2</v>
      </c>
      <c r="P78" s="124" t="n">
        <f aca="false">A78</f>
        <v>18</v>
      </c>
      <c r="Q78" s="102"/>
      <c r="R78" s="131" t="str">
        <f aca="false">CONCATENATE(ADDRESS(B78+2,C78+1,4,TRUE())," ",ADDRESS(C78+2,B78+1,4))</f>
        <v>H3 B9</v>
      </c>
      <c r="S78" s="132"/>
      <c r="T78" s="102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  <c r="FP78" s="103"/>
      <c r="FQ78" s="103"/>
      <c r="FR78" s="103"/>
      <c r="FS78" s="103"/>
      <c r="FT78" s="103"/>
      <c r="FU78" s="103"/>
      <c r="FV78" s="103"/>
      <c r="FW78" s="103"/>
      <c r="FX78" s="103"/>
      <c r="FY78" s="103"/>
      <c r="FZ78" s="103"/>
      <c r="GA78" s="103"/>
      <c r="GB78" s="103"/>
      <c r="GC78" s="103"/>
      <c r="GD78" s="103"/>
      <c r="GE78" s="103"/>
      <c r="GF78" s="103"/>
      <c r="GG78" s="103"/>
      <c r="GH78" s="103"/>
      <c r="GI78" s="103"/>
      <c r="GJ78" s="103"/>
      <c r="GK78" s="103"/>
      <c r="GL78" s="103"/>
      <c r="GM78" s="103"/>
      <c r="GN78" s="103"/>
      <c r="GO78" s="103"/>
      <c r="GP78" s="103"/>
      <c r="GQ78" s="103"/>
      <c r="GR78" s="103"/>
      <c r="GS78" s="103"/>
      <c r="GT78" s="103"/>
      <c r="GU78" s="103"/>
      <c r="GV78" s="103"/>
      <c r="GW78" s="103"/>
      <c r="GX78" s="103"/>
      <c r="GY78" s="103"/>
      <c r="GZ78" s="103"/>
      <c r="HA78" s="103"/>
      <c r="HB78" s="103"/>
      <c r="HC78" s="103"/>
      <c r="HD78" s="103"/>
      <c r="HE78" s="103"/>
      <c r="HF78" s="103"/>
      <c r="HG78" s="103"/>
      <c r="HH78" s="103"/>
      <c r="HI78" s="103"/>
      <c r="HJ78" s="103"/>
      <c r="HK78" s="103"/>
      <c r="HL78" s="103"/>
      <c r="HM78" s="103"/>
      <c r="HN78" s="103"/>
      <c r="HO78" s="103"/>
      <c r="HP78" s="103"/>
      <c r="HQ78" s="103"/>
      <c r="HR78" s="103"/>
      <c r="HS78" s="103"/>
      <c r="HT78" s="103"/>
      <c r="HU78" s="103"/>
      <c r="HV78" s="103"/>
      <c r="HW78" s="103"/>
      <c r="HX78" s="103"/>
      <c r="HY78" s="103"/>
      <c r="HZ78" s="103"/>
      <c r="IA78" s="103"/>
      <c r="IB78" s="103"/>
      <c r="IC78" s="103"/>
      <c r="ID78" s="103"/>
      <c r="IE78" s="103"/>
      <c r="IF78" s="103"/>
      <c r="IG78" s="103"/>
      <c r="IH78" s="103"/>
      <c r="II78" s="103"/>
      <c r="IJ78" s="103"/>
      <c r="IK78" s="103"/>
      <c r="IL78" s="103"/>
      <c r="IM78" s="103"/>
      <c r="IN78" s="103"/>
      <c r="IO78" s="103"/>
      <c r="IP78" s="103"/>
      <c r="IQ78" s="103"/>
      <c r="IR78" s="103"/>
      <c r="IS78" s="103"/>
      <c r="IT78" s="103"/>
      <c r="IU78" s="103"/>
      <c r="IV78" s="103"/>
      <c r="IW78" s="103"/>
    </row>
    <row r="79" s="104" customFormat="true" ht="17" hidden="false" customHeight="true" outlineLevel="0" collapsed="false">
      <c r="A79" s="124"/>
      <c r="B79" s="125"/>
      <c r="C79" s="125"/>
      <c r="D79" s="117" t="n">
        <v>0</v>
      </c>
      <c r="E79" s="102"/>
      <c r="F79" s="102"/>
      <c r="G79" s="102"/>
      <c r="H79" s="102"/>
      <c r="I79" s="102"/>
      <c r="J79" s="102"/>
      <c r="K79" s="124"/>
      <c r="L79" s="133"/>
      <c r="M79" s="134"/>
      <c r="N79" s="135"/>
      <c r="O79" s="130"/>
      <c r="P79" s="124"/>
      <c r="Q79" s="102"/>
      <c r="R79" s="136"/>
      <c r="S79" s="132"/>
      <c r="T79" s="102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3"/>
      <c r="FK79" s="103"/>
      <c r="FL79" s="103"/>
      <c r="FM79" s="103"/>
      <c r="FN79" s="103"/>
      <c r="FO79" s="103"/>
      <c r="FP79" s="103"/>
      <c r="FQ79" s="103"/>
      <c r="FR79" s="103"/>
      <c r="FS79" s="103"/>
      <c r="FT79" s="103"/>
      <c r="FU79" s="103"/>
      <c r="FV79" s="103"/>
      <c r="FW79" s="103"/>
      <c r="FX79" s="103"/>
      <c r="FY79" s="103"/>
      <c r="FZ79" s="103"/>
      <c r="GA79" s="103"/>
      <c r="GB79" s="103"/>
      <c r="GC79" s="103"/>
      <c r="GD79" s="103"/>
      <c r="GE79" s="103"/>
      <c r="GF79" s="103"/>
      <c r="GG79" s="103"/>
      <c r="GH79" s="103"/>
      <c r="GI79" s="103"/>
      <c r="GJ79" s="103"/>
      <c r="GK79" s="103"/>
      <c r="GL79" s="103"/>
      <c r="GM79" s="103"/>
      <c r="GN79" s="103"/>
      <c r="GO79" s="103"/>
      <c r="GP79" s="103"/>
      <c r="GQ79" s="103"/>
      <c r="GR79" s="103"/>
      <c r="GS79" s="103"/>
      <c r="GT79" s="103"/>
      <c r="GU79" s="103"/>
      <c r="GV79" s="103"/>
      <c r="GW79" s="103"/>
      <c r="GX79" s="103"/>
      <c r="GY79" s="103"/>
      <c r="GZ79" s="103"/>
      <c r="HA79" s="103"/>
      <c r="HB79" s="103"/>
      <c r="HC79" s="103"/>
      <c r="HD79" s="103"/>
      <c r="HE79" s="103"/>
      <c r="HF79" s="103"/>
      <c r="HG79" s="103"/>
      <c r="HH79" s="103"/>
      <c r="HI79" s="103"/>
      <c r="HJ79" s="103"/>
      <c r="HK79" s="103"/>
      <c r="HL79" s="103"/>
      <c r="HM79" s="103"/>
      <c r="HN79" s="103"/>
      <c r="HO79" s="103"/>
      <c r="HP79" s="103"/>
      <c r="HQ79" s="103"/>
      <c r="HR79" s="103"/>
      <c r="HS79" s="103"/>
      <c r="HT79" s="103"/>
      <c r="HU79" s="103"/>
      <c r="HV79" s="103"/>
      <c r="HW79" s="103"/>
      <c r="HX79" s="103"/>
      <c r="HY79" s="103"/>
      <c r="HZ79" s="103"/>
      <c r="IA79" s="103"/>
      <c r="IB79" s="103"/>
      <c r="IC79" s="103"/>
      <c r="ID79" s="103"/>
      <c r="IE79" s="103"/>
      <c r="IF79" s="103"/>
      <c r="IG79" s="103"/>
      <c r="IH79" s="103"/>
      <c r="II79" s="103"/>
      <c r="IJ79" s="103"/>
      <c r="IK79" s="103"/>
      <c r="IL79" s="103"/>
      <c r="IM79" s="103"/>
      <c r="IN79" s="103"/>
      <c r="IO79" s="103"/>
      <c r="IP79" s="103"/>
      <c r="IQ79" s="103"/>
      <c r="IR79" s="103"/>
      <c r="IS79" s="103"/>
      <c r="IT79" s="103"/>
      <c r="IU79" s="103"/>
      <c r="IV79" s="103"/>
      <c r="IW79" s="103"/>
    </row>
    <row r="80" s="104" customFormat="true" ht="17" hidden="false" customHeight="true" outlineLevel="0" collapsed="false">
      <c r="A80" s="124" t="n">
        <f aca="false">A77+1</f>
        <v>19</v>
      </c>
      <c r="B80" s="125" t="n">
        <v>5</v>
      </c>
      <c r="C80" s="125" t="n">
        <v>1</v>
      </c>
      <c r="D80" s="137" t="s">
        <v>31</v>
      </c>
      <c r="E80" s="102" t="n">
        <v>9</v>
      </c>
      <c r="F80" s="102" t="n">
        <v>10</v>
      </c>
      <c r="G80" s="102"/>
      <c r="H80" s="102"/>
      <c r="I80" s="102"/>
      <c r="J80" s="102"/>
      <c r="K80" s="124" t="n">
        <f aca="false">A80</f>
        <v>19</v>
      </c>
      <c r="L80" s="138" t="n">
        <f aca="false">IF(ISERROR(MATCH(B80,$B77:$B78,0)),IF(ISERROR(MATCH(B80,$C77:$C78,0)),IF(ISERROR(MATCH(LOOKUP(B80,$E80:$J80,$E78:$J78),$B77:$B78,0)),INDEX($M77:$M78,MATCH(LOOKUP(B80,$E80:$J80,$E78:$J78),$C77:$C78,0),1),INDEX($L77:$L78,MATCH(LOOKUP(B80,$E80:$J80,$E78:$J78),$B77:$B78,0),1)),INDEX($M77:$M78,MATCH(B80,$C77:$C78,0),1)),INDEX($L77:$L78,MATCH(B80,$B77:$B78,0),1))</f>
        <v>8</v>
      </c>
      <c r="M80" s="139" t="n">
        <f aca="false">IF(ISERROR(MATCH(C80,$B77:$B78,0)),IF(ISERROR(MATCH(C80,$C77:$C78,0)),IF(ISERROR(MATCH(LOOKUP(C80,$E80:$J80,$E78:$J78),$B77:$B78,0)),INDEX($M77:$M78,MATCH(LOOKUP(C80,$E80:$J80,$E78:$J78),$C77:$C78,0),1),INDEX($L77:$L78,MATCH(LOOKUP(C80,$E80:$J80,$E78:$J78),$B77:$B78,0),1)),INDEX($M77:$M78,MATCH(C80,$C77:$C78,0),1)),INDEX($L77:$L78,MATCH(C80,$B77:$B78,0),1))</f>
        <v>4</v>
      </c>
      <c r="N80" s="129" t="str">
        <f aca="false">IF(ISBLANK('RR page 2'!$J25),"",IF('RR page 2'!$J25="B",$B80,$C80))</f>
        <v/>
      </c>
      <c r="O80" s="130" t="n">
        <v>1</v>
      </c>
      <c r="P80" s="124" t="n">
        <f aca="false">A80</f>
        <v>19</v>
      </c>
      <c r="Q80" s="102"/>
      <c r="R80" s="131" t="str">
        <f aca="false">CONCATENATE(ADDRESS(B80+2,C80+1,4,TRUE()),CHAR(32),ADDRESS(C80+2,B80+1,4,TRUE()))</f>
        <v>B7 F3</v>
      </c>
      <c r="S80" s="102"/>
      <c r="T80" s="102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3"/>
      <c r="FI80" s="103"/>
      <c r="FJ80" s="103"/>
      <c r="FK80" s="103"/>
      <c r="FL80" s="103"/>
      <c r="FM80" s="103"/>
      <c r="FN80" s="103"/>
      <c r="FO80" s="103"/>
      <c r="FP80" s="103"/>
      <c r="FQ80" s="103"/>
      <c r="FR80" s="103"/>
      <c r="FS80" s="103"/>
      <c r="FT80" s="103"/>
      <c r="FU80" s="103"/>
      <c r="FV80" s="103"/>
      <c r="FW80" s="103"/>
      <c r="FX80" s="103"/>
      <c r="FY80" s="103"/>
      <c r="FZ80" s="103"/>
      <c r="GA80" s="103"/>
      <c r="GB80" s="103"/>
      <c r="GC80" s="103"/>
      <c r="GD80" s="103"/>
      <c r="GE80" s="103"/>
      <c r="GF80" s="103"/>
      <c r="GG80" s="103"/>
      <c r="GH80" s="103"/>
      <c r="GI80" s="103"/>
      <c r="GJ80" s="103"/>
      <c r="GK80" s="103"/>
      <c r="GL80" s="103"/>
      <c r="GM80" s="103"/>
      <c r="GN80" s="103"/>
      <c r="GO80" s="103"/>
      <c r="GP80" s="103"/>
      <c r="GQ80" s="103"/>
      <c r="GR80" s="103"/>
      <c r="GS80" s="103"/>
      <c r="GT80" s="103"/>
      <c r="GU80" s="103"/>
      <c r="GV80" s="103"/>
      <c r="GW80" s="103"/>
      <c r="GX80" s="103"/>
      <c r="GY80" s="103"/>
      <c r="GZ80" s="103"/>
      <c r="HA80" s="103"/>
      <c r="HB80" s="103"/>
      <c r="HC80" s="103"/>
      <c r="HD80" s="103"/>
      <c r="HE80" s="103"/>
      <c r="HF80" s="103"/>
      <c r="HG80" s="103"/>
      <c r="HH80" s="103"/>
      <c r="HI80" s="103"/>
      <c r="HJ80" s="103"/>
      <c r="HK80" s="103"/>
      <c r="HL80" s="103"/>
      <c r="HM80" s="103"/>
      <c r="HN80" s="103"/>
      <c r="HO80" s="103"/>
      <c r="HP80" s="103"/>
      <c r="HQ80" s="103"/>
      <c r="HR80" s="103"/>
      <c r="HS80" s="103"/>
      <c r="HT80" s="103"/>
      <c r="HU80" s="103"/>
      <c r="HV80" s="103"/>
      <c r="HW80" s="103"/>
      <c r="HX80" s="103"/>
      <c r="HY80" s="103"/>
      <c r="HZ80" s="103"/>
      <c r="IA80" s="103"/>
      <c r="IB80" s="103"/>
      <c r="IC80" s="103"/>
      <c r="ID80" s="103"/>
      <c r="IE80" s="103"/>
      <c r="IF80" s="103"/>
      <c r="IG80" s="103"/>
      <c r="IH80" s="103"/>
      <c r="II80" s="103"/>
      <c r="IJ80" s="103"/>
      <c r="IK80" s="103"/>
      <c r="IL80" s="103"/>
      <c r="IM80" s="103"/>
      <c r="IN80" s="103"/>
      <c r="IO80" s="103"/>
      <c r="IP80" s="103"/>
      <c r="IQ80" s="103"/>
      <c r="IR80" s="103"/>
      <c r="IS80" s="103"/>
      <c r="IT80" s="103"/>
      <c r="IU80" s="103"/>
      <c r="IV80" s="103"/>
      <c r="IW80" s="103"/>
    </row>
    <row r="81" s="104" customFormat="true" ht="17" hidden="false" customHeight="true" outlineLevel="0" collapsed="false">
      <c r="A81" s="124" t="n">
        <f aca="false">A80</f>
        <v>19</v>
      </c>
      <c r="B81" s="125" t="n">
        <v>10</v>
      </c>
      <c r="C81" s="125" t="n">
        <v>9</v>
      </c>
      <c r="D81" s="137" t="s">
        <v>32</v>
      </c>
      <c r="E81" s="102" t="n">
        <v>1</v>
      </c>
      <c r="F81" s="102" t="n">
        <v>5</v>
      </c>
      <c r="G81" s="102"/>
      <c r="H81" s="102"/>
      <c r="I81" s="102"/>
      <c r="J81" s="102"/>
      <c r="K81" s="124"/>
      <c r="L81" s="138" t="n">
        <f aca="false">IF(ISERROR(MATCH(B81,$B77:$B78,0)),IF(ISERROR(MATCH(B81,$C77:$C78,0)),IF(ISERROR(MATCH(LOOKUP(B81,$E80:$J80,$E78:$J78),$B77:$B78,0)),INDEX($M77:$M78,MATCH(LOOKUP(B81,$E80:$J80,$E78:$J78),$C77:$C78,0),1),INDEX($L77:$L78,MATCH(LOOKUP(B81,$E80:$J80,$E78:$J78),$B77:$B78,0),1)),INDEX($M77:$M78,MATCH(B81,$C77:$C78,0),1)),INDEX($L77:$L78,MATCH(B81,$B77:$B78,0),1))</f>
        <v>6</v>
      </c>
      <c r="M81" s="139" t="n">
        <f aca="false">IF(ISERROR(MATCH(C81,$B77:$B78,0)),IF(ISERROR(MATCH(C81,$C77:$C78,0)),IF(ISERROR(MATCH(LOOKUP(C81,$E80:$J80,$E78:$J78),$B77:$B78,0)),INDEX($M77:$M78,MATCH(LOOKUP(C81,$E80:$J80,$E78:$J78),$C77:$C78,0),1),INDEX($L77:$L78,MATCH(LOOKUP(C81,$E80:$J80,$E78:$J78),$B77:$B78,0),1)),INDEX($M77:$M78,MATCH(C81,$C77:$C78,0),1)),INDEX($L77:$L78,MATCH(C81,$B77:$B78,0),1))</f>
        <v>10</v>
      </c>
      <c r="N81" s="129" t="str">
        <f aca="false">IF(ISBLANK('RR page 2'!$J26),"",IF('RR page 2'!$J26="B",$B81,$C81))</f>
        <v/>
      </c>
      <c r="O81" s="130" t="n">
        <v>2</v>
      </c>
      <c r="P81" s="124" t="n">
        <f aca="false">A81</f>
        <v>19</v>
      </c>
      <c r="Q81" s="102"/>
      <c r="R81" s="131" t="str">
        <f aca="false">CONCATENATE(ADDRESS(B81+2,C81+1,4,TRUE())," ",ADDRESS(C81+2,B81+1,4))</f>
        <v>J12 K11</v>
      </c>
      <c r="S81" s="132"/>
      <c r="T81" s="102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103"/>
      <c r="FG81" s="103"/>
      <c r="FH81" s="103"/>
      <c r="FI81" s="103"/>
      <c r="FJ81" s="103"/>
      <c r="FK81" s="103"/>
      <c r="FL81" s="103"/>
      <c r="FM81" s="103"/>
      <c r="FN81" s="103"/>
      <c r="FO81" s="103"/>
      <c r="FP81" s="103"/>
      <c r="FQ81" s="103"/>
      <c r="FR81" s="103"/>
      <c r="FS81" s="103"/>
      <c r="FT81" s="103"/>
      <c r="FU81" s="103"/>
      <c r="FV81" s="103"/>
      <c r="FW81" s="103"/>
      <c r="FX81" s="103"/>
      <c r="FY81" s="103"/>
      <c r="FZ81" s="103"/>
      <c r="GA81" s="103"/>
      <c r="GB81" s="103"/>
      <c r="GC81" s="103"/>
      <c r="GD81" s="103"/>
      <c r="GE81" s="103"/>
      <c r="GF81" s="103"/>
      <c r="GG81" s="103"/>
      <c r="GH81" s="103"/>
      <c r="GI81" s="103"/>
      <c r="GJ81" s="103"/>
      <c r="GK81" s="103"/>
      <c r="GL81" s="103"/>
      <c r="GM81" s="103"/>
      <c r="GN81" s="103"/>
      <c r="GO81" s="103"/>
      <c r="GP81" s="103"/>
      <c r="GQ81" s="103"/>
      <c r="GR81" s="103"/>
      <c r="GS81" s="103"/>
      <c r="GT81" s="103"/>
      <c r="GU81" s="103"/>
      <c r="GV81" s="103"/>
      <c r="GW81" s="103"/>
      <c r="GX81" s="103"/>
      <c r="GY81" s="103"/>
      <c r="GZ81" s="103"/>
      <c r="HA81" s="103"/>
      <c r="HB81" s="103"/>
      <c r="HC81" s="103"/>
      <c r="HD81" s="103"/>
      <c r="HE81" s="103"/>
      <c r="HF81" s="103"/>
      <c r="HG81" s="103"/>
      <c r="HH81" s="103"/>
      <c r="HI81" s="103"/>
      <c r="HJ81" s="103"/>
      <c r="HK81" s="103"/>
      <c r="HL81" s="103"/>
      <c r="HM81" s="103"/>
      <c r="HN81" s="103"/>
      <c r="HO81" s="103"/>
      <c r="HP81" s="103"/>
      <c r="HQ81" s="103"/>
      <c r="HR81" s="103"/>
      <c r="HS81" s="103"/>
      <c r="HT81" s="103"/>
      <c r="HU81" s="103"/>
      <c r="HV81" s="103"/>
      <c r="HW81" s="103"/>
      <c r="HX81" s="103"/>
      <c r="HY81" s="103"/>
      <c r="HZ81" s="103"/>
      <c r="IA81" s="103"/>
      <c r="IB81" s="103"/>
      <c r="IC81" s="103"/>
      <c r="ID81" s="103"/>
      <c r="IE81" s="103"/>
      <c r="IF81" s="103"/>
      <c r="IG81" s="103"/>
      <c r="IH81" s="103"/>
      <c r="II81" s="103"/>
      <c r="IJ81" s="103"/>
      <c r="IK81" s="103"/>
      <c r="IL81" s="103"/>
      <c r="IM81" s="103"/>
      <c r="IN81" s="103"/>
      <c r="IO81" s="103"/>
      <c r="IP81" s="103"/>
      <c r="IQ81" s="103"/>
      <c r="IR81" s="103"/>
      <c r="IS81" s="103"/>
      <c r="IT81" s="103"/>
      <c r="IU81" s="103"/>
      <c r="IV81" s="103"/>
      <c r="IW81" s="103"/>
    </row>
    <row r="82" s="104" customFormat="true" ht="17" hidden="false" customHeight="true" outlineLevel="0" collapsed="false">
      <c r="A82" s="124"/>
      <c r="B82" s="125"/>
      <c r="C82" s="125"/>
      <c r="D82" s="117" t="n">
        <v>0</v>
      </c>
      <c r="E82" s="102"/>
      <c r="F82" s="102"/>
      <c r="G82" s="102"/>
      <c r="H82" s="102"/>
      <c r="I82" s="102"/>
      <c r="J82" s="102"/>
      <c r="K82" s="124"/>
      <c r="L82" s="133"/>
      <c r="M82" s="134"/>
      <c r="N82" s="135"/>
      <c r="O82" s="130"/>
      <c r="P82" s="124"/>
      <c r="Q82" s="102"/>
      <c r="R82" s="136"/>
      <c r="S82" s="132"/>
      <c r="T82" s="102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/>
      <c r="DU82" s="103"/>
      <c r="DV82" s="103"/>
      <c r="DW82" s="103"/>
      <c r="DX82" s="103"/>
      <c r="DY82" s="103"/>
      <c r="DZ82" s="103"/>
      <c r="EA82" s="103"/>
      <c r="EB82" s="103"/>
      <c r="EC82" s="103"/>
      <c r="ED82" s="103"/>
      <c r="EE82" s="103"/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03"/>
      <c r="FF82" s="103"/>
      <c r="FG82" s="103"/>
      <c r="FH82" s="103"/>
      <c r="FI82" s="103"/>
      <c r="FJ82" s="103"/>
      <c r="FK82" s="103"/>
      <c r="FL82" s="103"/>
      <c r="FM82" s="103"/>
      <c r="FN82" s="103"/>
      <c r="FO82" s="103"/>
      <c r="FP82" s="103"/>
      <c r="FQ82" s="103"/>
      <c r="FR82" s="103"/>
      <c r="FS82" s="103"/>
      <c r="FT82" s="103"/>
      <c r="FU82" s="103"/>
      <c r="FV82" s="103"/>
      <c r="FW82" s="103"/>
      <c r="FX82" s="103"/>
      <c r="FY82" s="103"/>
      <c r="FZ82" s="103"/>
      <c r="GA82" s="103"/>
      <c r="GB82" s="103"/>
      <c r="GC82" s="103"/>
      <c r="GD82" s="103"/>
      <c r="GE82" s="103"/>
      <c r="GF82" s="103"/>
      <c r="GG82" s="103"/>
      <c r="GH82" s="103"/>
      <c r="GI82" s="103"/>
      <c r="GJ82" s="103"/>
      <c r="GK82" s="103"/>
      <c r="GL82" s="103"/>
      <c r="GM82" s="103"/>
      <c r="GN82" s="103"/>
      <c r="GO82" s="103"/>
      <c r="GP82" s="103"/>
      <c r="GQ82" s="103"/>
      <c r="GR82" s="103"/>
      <c r="GS82" s="103"/>
      <c r="GT82" s="103"/>
      <c r="GU82" s="103"/>
      <c r="GV82" s="103"/>
      <c r="GW82" s="103"/>
      <c r="GX82" s="103"/>
      <c r="GY82" s="103"/>
      <c r="GZ82" s="103"/>
      <c r="HA82" s="103"/>
      <c r="HB82" s="103"/>
      <c r="HC82" s="103"/>
      <c r="HD82" s="103"/>
      <c r="HE82" s="103"/>
      <c r="HF82" s="103"/>
      <c r="HG82" s="103"/>
      <c r="HH82" s="103"/>
      <c r="HI82" s="103"/>
      <c r="HJ82" s="103"/>
      <c r="HK82" s="103"/>
      <c r="HL82" s="103"/>
      <c r="HM82" s="103"/>
      <c r="HN82" s="103"/>
      <c r="HO82" s="103"/>
      <c r="HP82" s="103"/>
      <c r="HQ82" s="103"/>
      <c r="HR82" s="103"/>
      <c r="HS82" s="103"/>
      <c r="HT82" s="103"/>
      <c r="HU82" s="103"/>
      <c r="HV82" s="103"/>
      <c r="HW82" s="103"/>
      <c r="HX82" s="103"/>
      <c r="HY82" s="103"/>
      <c r="HZ82" s="103"/>
      <c r="IA82" s="103"/>
      <c r="IB82" s="103"/>
      <c r="IC82" s="103"/>
      <c r="ID82" s="103"/>
      <c r="IE82" s="103"/>
      <c r="IF82" s="103"/>
      <c r="IG82" s="103"/>
      <c r="IH82" s="103"/>
      <c r="II82" s="103"/>
      <c r="IJ82" s="103"/>
      <c r="IK82" s="103"/>
      <c r="IL82" s="103"/>
      <c r="IM82" s="103"/>
      <c r="IN82" s="103"/>
      <c r="IO82" s="103"/>
      <c r="IP82" s="103"/>
      <c r="IQ82" s="103"/>
      <c r="IR82" s="103"/>
      <c r="IS82" s="103"/>
      <c r="IT82" s="103"/>
      <c r="IU82" s="103"/>
      <c r="IV82" s="103"/>
      <c r="IW82" s="103"/>
    </row>
    <row r="83" s="104" customFormat="true" ht="17" hidden="false" customHeight="true" outlineLevel="0" collapsed="false">
      <c r="A83" s="124" t="n">
        <f aca="false">A80+1</f>
        <v>20</v>
      </c>
      <c r="B83" s="125" t="n">
        <v>2</v>
      </c>
      <c r="C83" s="125" t="n">
        <v>10</v>
      </c>
      <c r="D83" s="137" t="s">
        <v>31</v>
      </c>
      <c r="E83" s="102" t="n">
        <v>2</v>
      </c>
      <c r="F83" s="102" t="n">
        <v>8</v>
      </c>
      <c r="G83" s="102"/>
      <c r="H83" s="102"/>
      <c r="I83" s="102"/>
      <c r="J83" s="102"/>
      <c r="K83" s="124" t="n">
        <f aca="false">A83</f>
        <v>20</v>
      </c>
      <c r="L83" s="138" t="n">
        <f aca="false">IF(ISERROR(MATCH(B83,$B80:$B81,0)),IF(ISERROR(MATCH(B83,$C80:$C81,0)),IF(ISERROR(MATCH(LOOKUP(B83,$E83:$J83,$E81:$J81),$B80:$B81,0)),INDEX($M80:$M81,MATCH(LOOKUP(B83,$E83:$J83,$E81:$J81),$C80:$C81,0),1),INDEX($L80:$L81,MATCH(LOOKUP(B83,$E83:$J83,$E81:$J81),$B80:$B81,0),1)),INDEX($M80:$M81,MATCH(B83,$C80:$C81,0),1)),INDEX($L80:$L81,MATCH(B83,$B80:$B81,0),1))</f>
        <v>4</v>
      </c>
      <c r="M83" s="139" t="n">
        <f aca="false">IF(ISERROR(MATCH(C83,$B80:$B81,0)),IF(ISERROR(MATCH(C83,$C80:$C81,0)),IF(ISERROR(MATCH(LOOKUP(C83,$E83:$J83,$E81:$J81),$B80:$B81,0)),INDEX($M80:$M81,MATCH(LOOKUP(C83,$E83:$J83,$E81:$J81),$C80:$C81,0),1),INDEX($L80:$L81,MATCH(LOOKUP(C83,$E83:$J83,$E81:$J81),$B80:$B81,0),1)),INDEX($M80:$M81,MATCH(C83,$C80:$C81,0),1)),INDEX($L80:$L81,MATCH(C83,$B80:$B81,0),1))</f>
        <v>6</v>
      </c>
      <c r="N83" s="129" t="str">
        <f aca="false">IF(ISBLANK('RR page 2'!$J28),"",IF('RR page 2'!$J28="B",$B83,$C83))</f>
        <v/>
      </c>
      <c r="O83" s="130" t="n">
        <v>1</v>
      </c>
      <c r="P83" s="124" t="n">
        <f aca="false">A83</f>
        <v>20</v>
      </c>
      <c r="Q83" s="102"/>
      <c r="R83" s="131" t="str">
        <f aca="false">CONCATENATE(ADDRESS(B83+2,C83+1,4,TRUE()),CHAR(32),ADDRESS(C83+2,B83+1,4,TRUE()))</f>
        <v>K4 C12</v>
      </c>
      <c r="S83" s="102"/>
      <c r="T83" s="102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  <c r="FH83" s="103"/>
      <c r="FI83" s="103"/>
      <c r="FJ83" s="103"/>
      <c r="FK83" s="103"/>
      <c r="FL83" s="103"/>
      <c r="FM83" s="103"/>
      <c r="FN83" s="103"/>
      <c r="FO83" s="103"/>
      <c r="FP83" s="103"/>
      <c r="FQ83" s="103"/>
      <c r="FR83" s="103"/>
      <c r="FS83" s="103"/>
      <c r="FT83" s="103"/>
      <c r="FU83" s="103"/>
      <c r="FV83" s="103"/>
      <c r="FW83" s="103"/>
      <c r="FX83" s="103"/>
      <c r="FY83" s="103"/>
      <c r="FZ83" s="103"/>
      <c r="GA83" s="103"/>
      <c r="GB83" s="103"/>
      <c r="GC83" s="103"/>
      <c r="GD83" s="103"/>
      <c r="GE83" s="103"/>
      <c r="GF83" s="103"/>
      <c r="GG83" s="103"/>
      <c r="GH83" s="103"/>
      <c r="GI83" s="103"/>
      <c r="GJ83" s="103"/>
      <c r="GK83" s="103"/>
      <c r="GL83" s="103"/>
      <c r="GM83" s="103"/>
      <c r="GN83" s="103"/>
      <c r="GO83" s="103"/>
      <c r="GP83" s="103"/>
      <c r="GQ83" s="103"/>
      <c r="GR83" s="103"/>
      <c r="GS83" s="103"/>
      <c r="GT83" s="103"/>
      <c r="GU83" s="103"/>
      <c r="GV83" s="103"/>
      <c r="GW83" s="103"/>
      <c r="GX83" s="103"/>
      <c r="GY83" s="103"/>
      <c r="GZ83" s="103"/>
      <c r="HA83" s="103"/>
      <c r="HB83" s="103"/>
      <c r="HC83" s="103"/>
      <c r="HD83" s="103"/>
      <c r="HE83" s="103"/>
      <c r="HF83" s="103"/>
      <c r="HG83" s="103"/>
      <c r="HH83" s="103"/>
      <c r="HI83" s="103"/>
      <c r="HJ83" s="103"/>
      <c r="HK83" s="103"/>
      <c r="HL83" s="103"/>
      <c r="HM83" s="103"/>
      <c r="HN83" s="103"/>
      <c r="HO83" s="103"/>
      <c r="HP83" s="103"/>
      <c r="HQ83" s="103"/>
      <c r="HR83" s="103"/>
      <c r="HS83" s="103"/>
      <c r="HT83" s="103"/>
      <c r="HU83" s="103"/>
      <c r="HV83" s="103"/>
      <c r="HW83" s="103"/>
      <c r="HX83" s="103"/>
      <c r="HY83" s="103"/>
      <c r="HZ83" s="103"/>
      <c r="IA83" s="103"/>
      <c r="IB83" s="103"/>
      <c r="IC83" s="103"/>
      <c r="ID83" s="103"/>
      <c r="IE83" s="103"/>
      <c r="IF83" s="103"/>
      <c r="IG83" s="103"/>
      <c r="IH83" s="103"/>
      <c r="II83" s="103"/>
      <c r="IJ83" s="103"/>
      <c r="IK83" s="103"/>
      <c r="IL83" s="103"/>
      <c r="IM83" s="103"/>
      <c r="IN83" s="103"/>
      <c r="IO83" s="103"/>
      <c r="IP83" s="103"/>
      <c r="IQ83" s="103"/>
      <c r="IR83" s="103"/>
      <c r="IS83" s="103"/>
      <c r="IT83" s="103"/>
      <c r="IU83" s="103"/>
      <c r="IV83" s="103"/>
      <c r="IW83" s="103"/>
    </row>
    <row r="84" s="104" customFormat="true" ht="17" hidden="false" customHeight="true" outlineLevel="0" collapsed="false">
      <c r="A84" s="124" t="n">
        <f aca="false">A83</f>
        <v>20</v>
      </c>
      <c r="B84" s="125" t="n">
        <v>9</v>
      </c>
      <c r="C84" s="125" t="n">
        <v>8</v>
      </c>
      <c r="D84" s="137" t="s">
        <v>32</v>
      </c>
      <c r="E84" s="102" t="n">
        <v>9</v>
      </c>
      <c r="F84" s="102" t="n">
        <v>10</v>
      </c>
      <c r="G84" s="102"/>
      <c r="H84" s="102"/>
      <c r="I84" s="102"/>
      <c r="J84" s="102"/>
      <c r="K84" s="124"/>
      <c r="L84" s="138" t="n">
        <f aca="false">IF(ISERROR(MATCH(B84,$B80:$B81,0)),IF(ISERROR(MATCH(B84,$C80:$C81,0)),IF(ISERROR(MATCH(LOOKUP(B84,$E83:$J83,$E81:$J81),$B80:$B81,0)),INDEX($M80:$M81,MATCH(LOOKUP(B84,$E83:$J83,$E81:$J81),$C80:$C81,0),1),INDEX($L80:$L81,MATCH(LOOKUP(B84,$E83:$J83,$E81:$J81),$B80:$B81,0),1)),INDEX($M80:$M81,MATCH(B84,$C80:$C81,0),1)),INDEX($L80:$L81,MATCH(B84,$B80:$B81,0),1))</f>
        <v>10</v>
      </c>
      <c r="M84" s="139" t="n">
        <f aca="false">IF(ISERROR(MATCH(C84,$B80:$B81,0)),IF(ISERROR(MATCH(C84,$C80:$C81,0)),IF(ISERROR(MATCH(LOOKUP(C84,$E83:$J83,$E81:$J81),$B80:$B81,0)),INDEX($M80:$M81,MATCH(LOOKUP(C84,$E83:$J83,$E81:$J81),$C80:$C81,0),1),INDEX($L80:$L81,MATCH(LOOKUP(C84,$E83:$J83,$E81:$J81),$B80:$B81,0),1)),INDEX($M80:$M81,MATCH(C84,$C80:$C81,0),1)),INDEX($L80:$L81,MATCH(C84,$B80:$B81,0),1))</f>
        <v>8</v>
      </c>
      <c r="N84" s="129" t="str">
        <f aca="false">IF(ISBLANK('RR page 2'!$J29),"",IF('RR page 2'!$J29="B",$B84,$C84))</f>
        <v/>
      </c>
      <c r="O84" s="130" t="n">
        <v>2</v>
      </c>
      <c r="P84" s="124" t="n">
        <f aca="false">A84</f>
        <v>20</v>
      </c>
      <c r="Q84" s="102"/>
      <c r="R84" s="131" t="str">
        <f aca="false">CONCATENATE(ADDRESS(B84+2,C84+1,4,TRUE())," ",ADDRESS(C84+2,B84+1,4))</f>
        <v>I11 J10</v>
      </c>
      <c r="S84" s="132"/>
      <c r="T84" s="102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3"/>
      <c r="FF84" s="103"/>
      <c r="FG84" s="103"/>
      <c r="FH84" s="103"/>
      <c r="FI84" s="103"/>
      <c r="FJ84" s="103"/>
      <c r="FK84" s="103"/>
      <c r="FL84" s="103"/>
      <c r="FM84" s="103"/>
      <c r="FN84" s="103"/>
      <c r="FO84" s="103"/>
      <c r="FP84" s="103"/>
      <c r="FQ84" s="103"/>
      <c r="FR84" s="103"/>
      <c r="FS84" s="103"/>
      <c r="FT84" s="103"/>
      <c r="FU84" s="103"/>
      <c r="FV84" s="103"/>
      <c r="FW84" s="103"/>
      <c r="FX84" s="103"/>
      <c r="FY84" s="103"/>
      <c r="FZ84" s="103"/>
      <c r="GA84" s="103"/>
      <c r="GB84" s="103"/>
      <c r="GC84" s="103"/>
      <c r="GD84" s="103"/>
      <c r="GE84" s="103"/>
      <c r="GF84" s="103"/>
      <c r="GG84" s="103"/>
      <c r="GH84" s="103"/>
      <c r="GI84" s="103"/>
      <c r="GJ84" s="103"/>
      <c r="GK84" s="103"/>
      <c r="GL84" s="103"/>
      <c r="GM84" s="103"/>
      <c r="GN84" s="103"/>
      <c r="GO84" s="103"/>
      <c r="GP84" s="103"/>
      <c r="GQ84" s="103"/>
      <c r="GR84" s="103"/>
      <c r="GS84" s="103"/>
      <c r="GT84" s="103"/>
      <c r="GU84" s="103"/>
      <c r="GV84" s="103"/>
      <c r="GW84" s="103"/>
      <c r="GX84" s="103"/>
      <c r="GY84" s="103"/>
      <c r="GZ84" s="103"/>
      <c r="HA84" s="103"/>
      <c r="HB84" s="103"/>
      <c r="HC84" s="103"/>
      <c r="HD84" s="103"/>
      <c r="HE84" s="103"/>
      <c r="HF84" s="103"/>
      <c r="HG84" s="103"/>
      <c r="HH84" s="103"/>
      <c r="HI84" s="103"/>
      <c r="HJ84" s="103"/>
      <c r="HK84" s="103"/>
      <c r="HL84" s="103"/>
      <c r="HM84" s="103"/>
      <c r="HN84" s="103"/>
      <c r="HO84" s="103"/>
      <c r="HP84" s="103"/>
      <c r="HQ84" s="103"/>
      <c r="HR84" s="103"/>
      <c r="HS84" s="103"/>
      <c r="HT84" s="103"/>
      <c r="HU84" s="103"/>
      <c r="HV84" s="103"/>
      <c r="HW84" s="103"/>
      <c r="HX84" s="103"/>
      <c r="HY84" s="103"/>
      <c r="HZ84" s="103"/>
      <c r="IA84" s="103"/>
      <c r="IB84" s="103"/>
      <c r="IC84" s="103"/>
      <c r="ID84" s="103"/>
      <c r="IE84" s="103"/>
      <c r="IF84" s="103"/>
      <c r="IG84" s="103"/>
      <c r="IH84" s="103"/>
      <c r="II84" s="103"/>
      <c r="IJ84" s="103"/>
      <c r="IK84" s="103"/>
      <c r="IL84" s="103"/>
      <c r="IM84" s="103"/>
      <c r="IN84" s="103"/>
      <c r="IO84" s="103"/>
      <c r="IP84" s="103"/>
      <c r="IQ84" s="103"/>
      <c r="IR84" s="103"/>
      <c r="IS84" s="103"/>
      <c r="IT84" s="103"/>
      <c r="IU84" s="103"/>
      <c r="IV84" s="103"/>
      <c r="IW84" s="103"/>
    </row>
    <row r="85" s="104" customFormat="true" ht="17" hidden="false" customHeight="true" outlineLevel="0" collapsed="false">
      <c r="A85" s="124"/>
      <c r="B85" s="125"/>
      <c r="C85" s="125"/>
      <c r="D85" s="117" t="n">
        <v>0</v>
      </c>
      <c r="E85" s="102"/>
      <c r="F85" s="102"/>
      <c r="G85" s="102"/>
      <c r="H85" s="102"/>
      <c r="I85" s="102"/>
      <c r="J85" s="102"/>
      <c r="K85" s="124"/>
      <c r="L85" s="133"/>
      <c r="M85" s="134"/>
      <c r="N85" s="135"/>
      <c r="O85" s="130"/>
      <c r="P85" s="124"/>
      <c r="Q85" s="102"/>
      <c r="R85" s="136"/>
      <c r="S85" s="132"/>
      <c r="T85" s="102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  <c r="FH85" s="103"/>
      <c r="FI85" s="103"/>
      <c r="FJ85" s="103"/>
      <c r="FK85" s="103"/>
      <c r="FL85" s="103"/>
      <c r="FM85" s="103"/>
      <c r="FN85" s="103"/>
      <c r="FO85" s="103"/>
      <c r="FP85" s="103"/>
      <c r="FQ85" s="103"/>
      <c r="FR85" s="103"/>
      <c r="FS85" s="103"/>
      <c r="FT85" s="103"/>
      <c r="FU85" s="103"/>
      <c r="FV85" s="103"/>
      <c r="FW85" s="103"/>
      <c r="FX85" s="103"/>
      <c r="FY85" s="103"/>
      <c r="FZ85" s="103"/>
      <c r="GA85" s="103"/>
      <c r="GB85" s="103"/>
      <c r="GC85" s="103"/>
      <c r="GD85" s="103"/>
      <c r="GE85" s="103"/>
      <c r="GF85" s="103"/>
      <c r="GG85" s="103"/>
      <c r="GH85" s="103"/>
      <c r="GI85" s="103"/>
      <c r="GJ85" s="103"/>
      <c r="GK85" s="103"/>
      <c r="GL85" s="103"/>
      <c r="GM85" s="103"/>
      <c r="GN85" s="103"/>
      <c r="GO85" s="103"/>
      <c r="GP85" s="103"/>
      <c r="GQ85" s="103"/>
      <c r="GR85" s="103"/>
      <c r="GS85" s="103"/>
      <c r="GT85" s="103"/>
      <c r="GU85" s="103"/>
      <c r="GV85" s="103"/>
      <c r="GW85" s="103"/>
      <c r="GX85" s="103"/>
      <c r="GY85" s="103"/>
      <c r="GZ85" s="103"/>
      <c r="HA85" s="103"/>
      <c r="HB85" s="103"/>
      <c r="HC85" s="103"/>
      <c r="HD85" s="103"/>
      <c r="HE85" s="103"/>
      <c r="HF85" s="103"/>
      <c r="HG85" s="103"/>
      <c r="HH85" s="103"/>
      <c r="HI85" s="103"/>
      <c r="HJ85" s="103"/>
      <c r="HK85" s="103"/>
      <c r="HL85" s="103"/>
      <c r="HM85" s="103"/>
      <c r="HN85" s="103"/>
      <c r="HO85" s="103"/>
      <c r="HP85" s="103"/>
      <c r="HQ85" s="103"/>
      <c r="HR85" s="103"/>
      <c r="HS85" s="103"/>
      <c r="HT85" s="103"/>
      <c r="HU85" s="103"/>
      <c r="HV85" s="103"/>
      <c r="HW85" s="103"/>
      <c r="HX85" s="103"/>
      <c r="HY85" s="103"/>
      <c r="HZ85" s="103"/>
      <c r="IA85" s="103"/>
      <c r="IB85" s="103"/>
      <c r="IC85" s="103"/>
      <c r="ID85" s="103"/>
      <c r="IE85" s="103"/>
      <c r="IF85" s="103"/>
      <c r="IG85" s="103"/>
      <c r="IH85" s="103"/>
      <c r="II85" s="103"/>
      <c r="IJ85" s="103"/>
      <c r="IK85" s="103"/>
      <c r="IL85" s="103"/>
      <c r="IM85" s="103"/>
      <c r="IN85" s="103"/>
      <c r="IO85" s="103"/>
      <c r="IP85" s="103"/>
      <c r="IQ85" s="103"/>
      <c r="IR85" s="103"/>
      <c r="IS85" s="103"/>
      <c r="IT85" s="103"/>
      <c r="IU85" s="103"/>
      <c r="IV85" s="103"/>
      <c r="IW85" s="103"/>
    </row>
    <row r="86" s="104" customFormat="true" ht="17" hidden="false" customHeight="true" outlineLevel="0" collapsed="false">
      <c r="A86" s="124" t="n">
        <f aca="false">A83+1</f>
        <v>21</v>
      </c>
      <c r="B86" s="125" t="n">
        <v>8</v>
      </c>
      <c r="C86" s="125" t="n">
        <v>5</v>
      </c>
      <c r="D86" s="137" t="s">
        <v>31</v>
      </c>
      <c r="E86" s="102" t="n">
        <v>3</v>
      </c>
      <c r="F86" s="102" t="n">
        <v>5</v>
      </c>
      <c r="G86" s="102"/>
      <c r="H86" s="102"/>
      <c r="I86" s="102"/>
      <c r="J86" s="102"/>
      <c r="K86" s="124" t="n">
        <f aca="false">A86</f>
        <v>21</v>
      </c>
      <c r="L86" s="138" t="n">
        <f aca="false">IF(ISERROR(MATCH(B86,$B83:$B84,0)),IF(ISERROR(MATCH(B86,$C83:$C84,0)),IF(ISERROR(MATCH(LOOKUP(B86,$E86:$J86,$E84:$J84),$B83:$B84,0)),INDEX($M83:$M84,MATCH(LOOKUP(B86,$E86:$J86,$E84:$J84),$C83:$C84,0),1),INDEX($L83:$L84,MATCH(LOOKUP(B86,$E86:$J86,$E84:$J84),$B83:$B84,0),1)),INDEX($M83:$M84,MATCH(B86,$C83:$C84,0),1)),INDEX($L83:$L84,MATCH(B86,$B83:$B84,0),1))</f>
        <v>8</v>
      </c>
      <c r="M86" s="139" t="n">
        <f aca="false">IF(ISERROR(MATCH(C86,$B83:$B84,0)),IF(ISERROR(MATCH(C86,$C83:$C84,0)),IF(ISERROR(MATCH(LOOKUP(C86,$E86:$J86,$E84:$J84),$B83:$B84,0)),INDEX($M83:$M84,MATCH(LOOKUP(C86,$E86:$J86,$E84:$J84),$C83:$C84,0),1),INDEX($L83:$L84,MATCH(LOOKUP(C86,$E86:$J86,$E84:$J84),$B83:$B84,0),1)),INDEX($M83:$M84,MATCH(C86,$C83:$C84,0),1)),INDEX($L83:$L84,MATCH(C86,$B83:$B84,0),1))</f>
        <v>6</v>
      </c>
      <c r="N86" s="129" t="str">
        <f aca="false">IF(ISBLANK('RR page 2'!$J31),"",IF('RR page 2'!$J31="B",$B86,$C86))</f>
        <v/>
      </c>
      <c r="O86" s="130" t="n">
        <v>1</v>
      </c>
      <c r="P86" s="124" t="n">
        <f aca="false">A86</f>
        <v>21</v>
      </c>
      <c r="Q86" s="102"/>
      <c r="R86" s="131" t="str">
        <f aca="false">CONCATENATE(ADDRESS(B86+2,C86+1,4,TRUE()),CHAR(32),ADDRESS(C86+2,B86+1,4,TRUE()))</f>
        <v>F10 I7</v>
      </c>
      <c r="S86" s="102"/>
      <c r="T86" s="102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  <c r="FH86" s="103"/>
      <c r="FI86" s="103"/>
      <c r="FJ86" s="103"/>
      <c r="FK86" s="103"/>
      <c r="FL86" s="103"/>
      <c r="FM86" s="103"/>
      <c r="FN86" s="103"/>
      <c r="FO86" s="103"/>
      <c r="FP86" s="103"/>
      <c r="FQ86" s="103"/>
      <c r="FR86" s="103"/>
      <c r="FS86" s="103"/>
      <c r="FT86" s="103"/>
      <c r="FU86" s="103"/>
      <c r="FV86" s="103"/>
      <c r="FW86" s="103"/>
      <c r="FX86" s="103"/>
      <c r="FY86" s="103"/>
      <c r="FZ86" s="103"/>
      <c r="GA86" s="103"/>
      <c r="GB86" s="103"/>
      <c r="GC86" s="103"/>
      <c r="GD86" s="103"/>
      <c r="GE86" s="103"/>
      <c r="GF86" s="103"/>
      <c r="GG86" s="103"/>
      <c r="GH86" s="103"/>
      <c r="GI86" s="103"/>
      <c r="GJ86" s="103"/>
      <c r="GK86" s="103"/>
      <c r="GL86" s="103"/>
      <c r="GM86" s="103"/>
      <c r="GN86" s="103"/>
      <c r="GO86" s="103"/>
      <c r="GP86" s="103"/>
      <c r="GQ86" s="103"/>
      <c r="GR86" s="103"/>
      <c r="GS86" s="103"/>
      <c r="GT86" s="103"/>
      <c r="GU86" s="103"/>
      <c r="GV86" s="103"/>
      <c r="GW86" s="103"/>
      <c r="GX86" s="103"/>
      <c r="GY86" s="103"/>
      <c r="GZ86" s="103"/>
      <c r="HA86" s="103"/>
      <c r="HB86" s="103"/>
      <c r="HC86" s="103"/>
      <c r="HD86" s="103"/>
      <c r="HE86" s="103"/>
      <c r="HF86" s="103"/>
      <c r="HG86" s="103"/>
      <c r="HH86" s="103"/>
      <c r="HI86" s="103"/>
      <c r="HJ86" s="103"/>
      <c r="HK86" s="103"/>
      <c r="HL86" s="103"/>
      <c r="HM86" s="103"/>
      <c r="HN86" s="103"/>
      <c r="HO86" s="103"/>
      <c r="HP86" s="103"/>
      <c r="HQ86" s="103"/>
      <c r="HR86" s="103"/>
      <c r="HS86" s="103"/>
      <c r="HT86" s="103"/>
      <c r="HU86" s="103"/>
      <c r="HV86" s="103"/>
      <c r="HW86" s="103"/>
      <c r="HX86" s="103"/>
      <c r="HY86" s="103"/>
      <c r="HZ86" s="103"/>
      <c r="IA86" s="103"/>
      <c r="IB86" s="103"/>
      <c r="IC86" s="103"/>
      <c r="ID86" s="103"/>
      <c r="IE86" s="103"/>
      <c r="IF86" s="103"/>
      <c r="IG86" s="103"/>
      <c r="IH86" s="103"/>
      <c r="II86" s="103"/>
      <c r="IJ86" s="103"/>
      <c r="IK86" s="103"/>
      <c r="IL86" s="103"/>
      <c r="IM86" s="103"/>
      <c r="IN86" s="103"/>
      <c r="IO86" s="103"/>
      <c r="IP86" s="103"/>
      <c r="IQ86" s="103"/>
      <c r="IR86" s="103"/>
      <c r="IS86" s="103"/>
      <c r="IT86" s="103"/>
      <c r="IU86" s="103"/>
      <c r="IV86" s="103"/>
      <c r="IW86" s="103"/>
    </row>
    <row r="87" s="104" customFormat="true" ht="17" hidden="false" customHeight="true" outlineLevel="0" collapsed="false">
      <c r="A87" s="124" t="n">
        <f aca="false">A86</f>
        <v>21</v>
      </c>
      <c r="B87" s="125" t="n">
        <v>3</v>
      </c>
      <c r="C87" s="125" t="n">
        <v>2</v>
      </c>
      <c r="D87" s="137" t="s">
        <v>32</v>
      </c>
      <c r="E87" s="102" t="n">
        <v>8</v>
      </c>
      <c r="F87" s="102"/>
      <c r="G87" s="102"/>
      <c r="H87" s="102"/>
      <c r="I87" s="102"/>
      <c r="J87" s="102"/>
      <c r="K87" s="124"/>
      <c r="L87" s="138" t="n">
        <f aca="false">IF(ISERROR(MATCH(B87,$B83:$B84,0)),IF(ISERROR(MATCH(B87,$C83:$C84,0)),IF(ISERROR(MATCH(LOOKUP(B87,$E86:$J86,$E84:$J84),$B83:$B84,0)),INDEX($M83:$M84,MATCH(LOOKUP(B87,$E86:$J86,$E84:$J84),$C83:$C84,0),1),INDEX($L83:$L84,MATCH(LOOKUP(B87,$E86:$J86,$E84:$J84),$B83:$B84,0),1)),INDEX($M83:$M84,MATCH(B87,$C83:$C84,0),1)),INDEX($L83:$L84,MATCH(B87,$B83:$B84,0),1))</f>
        <v>10</v>
      </c>
      <c r="M87" s="139" t="n">
        <f aca="false">IF(ISERROR(MATCH(C87,$B83:$B84,0)),IF(ISERROR(MATCH(C87,$C83:$C84,0)),IF(ISERROR(MATCH(LOOKUP(C87,$E86:$J86,$E84:$J84),$B83:$B84,0)),INDEX($M83:$M84,MATCH(LOOKUP(C87,$E86:$J86,$E84:$J84),$C83:$C84,0),1),INDEX($L83:$L84,MATCH(LOOKUP(C87,$E86:$J86,$E84:$J84),$B83:$B84,0),1)),INDEX($M83:$M84,MATCH(C87,$C83:$C84,0),1)),INDEX($L83:$L84,MATCH(C87,$B83:$B84,0),1))</f>
        <v>4</v>
      </c>
      <c r="N87" s="129" t="str">
        <f aca="false">IF(ISBLANK('RR page 2'!$J32),"",IF('RR page 2'!$J32="B",$B87,$C87))</f>
        <v/>
      </c>
      <c r="O87" s="130" t="n">
        <v>2</v>
      </c>
      <c r="P87" s="124" t="n">
        <f aca="false">A87</f>
        <v>21</v>
      </c>
      <c r="Q87" s="102"/>
      <c r="R87" s="131" t="str">
        <f aca="false">CONCATENATE(ADDRESS(B87+2,C87+1,4,TRUE())," ",ADDRESS(C87+2,B87+1,4))</f>
        <v>C5 D4</v>
      </c>
      <c r="S87" s="132"/>
      <c r="T87" s="102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3"/>
      <c r="FF87" s="103"/>
      <c r="FG87" s="103"/>
      <c r="FH87" s="103"/>
      <c r="FI87" s="103"/>
      <c r="FJ87" s="103"/>
      <c r="FK87" s="103"/>
      <c r="FL87" s="103"/>
      <c r="FM87" s="103"/>
      <c r="FN87" s="103"/>
      <c r="FO87" s="103"/>
      <c r="FP87" s="103"/>
      <c r="FQ87" s="103"/>
      <c r="FR87" s="103"/>
      <c r="FS87" s="103"/>
      <c r="FT87" s="103"/>
      <c r="FU87" s="103"/>
      <c r="FV87" s="103"/>
      <c r="FW87" s="103"/>
      <c r="FX87" s="103"/>
      <c r="FY87" s="103"/>
      <c r="FZ87" s="103"/>
      <c r="GA87" s="103"/>
      <c r="GB87" s="103"/>
      <c r="GC87" s="103"/>
      <c r="GD87" s="103"/>
      <c r="GE87" s="103"/>
      <c r="GF87" s="103"/>
      <c r="GG87" s="103"/>
      <c r="GH87" s="103"/>
      <c r="GI87" s="103"/>
      <c r="GJ87" s="103"/>
      <c r="GK87" s="103"/>
      <c r="GL87" s="103"/>
      <c r="GM87" s="103"/>
      <c r="GN87" s="103"/>
      <c r="GO87" s="103"/>
      <c r="GP87" s="103"/>
      <c r="GQ87" s="103"/>
      <c r="GR87" s="103"/>
      <c r="GS87" s="103"/>
      <c r="GT87" s="103"/>
      <c r="GU87" s="103"/>
      <c r="GV87" s="103"/>
      <c r="GW87" s="103"/>
      <c r="GX87" s="103"/>
      <c r="GY87" s="103"/>
      <c r="GZ87" s="103"/>
      <c r="HA87" s="103"/>
      <c r="HB87" s="103"/>
      <c r="HC87" s="103"/>
      <c r="HD87" s="103"/>
      <c r="HE87" s="103"/>
      <c r="HF87" s="103"/>
      <c r="HG87" s="103"/>
      <c r="HH87" s="103"/>
      <c r="HI87" s="103"/>
      <c r="HJ87" s="103"/>
      <c r="HK87" s="103"/>
      <c r="HL87" s="103"/>
      <c r="HM87" s="103"/>
      <c r="HN87" s="103"/>
      <c r="HO87" s="103"/>
      <c r="HP87" s="103"/>
      <c r="HQ87" s="103"/>
      <c r="HR87" s="103"/>
      <c r="HS87" s="103"/>
      <c r="HT87" s="103"/>
      <c r="HU87" s="103"/>
      <c r="HV87" s="103"/>
      <c r="HW87" s="103"/>
      <c r="HX87" s="103"/>
      <c r="HY87" s="103"/>
      <c r="HZ87" s="103"/>
      <c r="IA87" s="103"/>
      <c r="IB87" s="103"/>
      <c r="IC87" s="103"/>
      <c r="ID87" s="103"/>
      <c r="IE87" s="103"/>
      <c r="IF87" s="103"/>
      <c r="IG87" s="103"/>
      <c r="IH87" s="103"/>
      <c r="II87" s="103"/>
      <c r="IJ87" s="103"/>
      <c r="IK87" s="103"/>
      <c r="IL87" s="103"/>
      <c r="IM87" s="103"/>
      <c r="IN87" s="103"/>
      <c r="IO87" s="103"/>
      <c r="IP87" s="103"/>
      <c r="IQ87" s="103"/>
      <c r="IR87" s="103"/>
      <c r="IS87" s="103"/>
      <c r="IT87" s="103"/>
      <c r="IU87" s="103"/>
      <c r="IV87" s="103"/>
      <c r="IW87" s="103"/>
    </row>
    <row r="88" s="104" customFormat="true" ht="17" hidden="false" customHeight="true" outlineLevel="0" collapsed="false">
      <c r="A88" s="124"/>
      <c r="B88" s="125"/>
      <c r="C88" s="125"/>
      <c r="D88" s="117" t="n">
        <v>0</v>
      </c>
      <c r="E88" s="102"/>
      <c r="F88" s="102"/>
      <c r="G88" s="102"/>
      <c r="H88" s="102"/>
      <c r="I88" s="102"/>
      <c r="J88" s="102"/>
      <c r="K88" s="124"/>
      <c r="L88" s="133"/>
      <c r="M88" s="134"/>
      <c r="N88" s="135"/>
      <c r="O88" s="130"/>
      <c r="P88" s="124"/>
      <c r="Q88" s="102"/>
      <c r="R88" s="136"/>
      <c r="S88" s="132"/>
      <c r="T88" s="102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  <c r="FP88" s="103"/>
      <c r="FQ88" s="103"/>
      <c r="FR88" s="103"/>
      <c r="FS88" s="103"/>
      <c r="FT88" s="103"/>
      <c r="FU88" s="103"/>
      <c r="FV88" s="103"/>
      <c r="FW88" s="103"/>
      <c r="FX88" s="103"/>
      <c r="FY88" s="103"/>
      <c r="FZ88" s="103"/>
      <c r="GA88" s="103"/>
      <c r="GB88" s="103"/>
      <c r="GC88" s="103"/>
      <c r="GD88" s="103"/>
      <c r="GE88" s="103"/>
      <c r="GF88" s="103"/>
      <c r="GG88" s="103"/>
      <c r="GH88" s="103"/>
      <c r="GI88" s="103"/>
      <c r="GJ88" s="103"/>
      <c r="GK88" s="103"/>
      <c r="GL88" s="103"/>
      <c r="GM88" s="103"/>
      <c r="GN88" s="103"/>
      <c r="GO88" s="103"/>
      <c r="GP88" s="103"/>
      <c r="GQ88" s="103"/>
      <c r="GR88" s="103"/>
      <c r="GS88" s="103"/>
      <c r="GT88" s="103"/>
      <c r="GU88" s="103"/>
      <c r="GV88" s="103"/>
      <c r="GW88" s="103"/>
      <c r="GX88" s="103"/>
      <c r="GY88" s="103"/>
      <c r="GZ88" s="103"/>
      <c r="HA88" s="103"/>
      <c r="HB88" s="103"/>
      <c r="HC88" s="103"/>
      <c r="HD88" s="103"/>
      <c r="HE88" s="103"/>
      <c r="HF88" s="103"/>
      <c r="HG88" s="103"/>
      <c r="HH88" s="103"/>
      <c r="HI88" s="103"/>
      <c r="HJ88" s="103"/>
      <c r="HK88" s="103"/>
      <c r="HL88" s="103"/>
      <c r="HM88" s="103"/>
      <c r="HN88" s="103"/>
      <c r="HO88" s="103"/>
      <c r="HP88" s="103"/>
      <c r="HQ88" s="103"/>
      <c r="HR88" s="103"/>
      <c r="HS88" s="103"/>
      <c r="HT88" s="103"/>
      <c r="HU88" s="103"/>
      <c r="HV88" s="103"/>
      <c r="HW88" s="103"/>
      <c r="HX88" s="103"/>
      <c r="HY88" s="103"/>
      <c r="HZ88" s="103"/>
      <c r="IA88" s="103"/>
      <c r="IB88" s="103"/>
      <c r="IC88" s="103"/>
      <c r="ID88" s="103"/>
      <c r="IE88" s="103"/>
      <c r="IF88" s="103"/>
      <c r="IG88" s="103"/>
      <c r="IH88" s="103"/>
      <c r="II88" s="103"/>
      <c r="IJ88" s="103"/>
      <c r="IK88" s="103"/>
      <c r="IL88" s="103"/>
      <c r="IM88" s="103"/>
      <c r="IN88" s="103"/>
      <c r="IO88" s="103"/>
      <c r="IP88" s="103"/>
      <c r="IQ88" s="103"/>
      <c r="IR88" s="103"/>
      <c r="IS88" s="103"/>
      <c r="IT88" s="103"/>
      <c r="IU88" s="103"/>
      <c r="IV88" s="103"/>
      <c r="IW88" s="103"/>
    </row>
    <row r="89" s="104" customFormat="true" ht="17" hidden="false" customHeight="true" outlineLevel="0" collapsed="false">
      <c r="A89" s="124" t="n">
        <f aca="false">A86+1</f>
        <v>22</v>
      </c>
      <c r="B89" s="125" t="n">
        <v>5</v>
      </c>
      <c r="C89" s="125" t="n">
        <v>2</v>
      </c>
      <c r="D89" s="137" t="s">
        <v>31</v>
      </c>
      <c r="E89" s="102" t="n">
        <v>6</v>
      </c>
      <c r="F89" s="102"/>
      <c r="G89" s="102"/>
      <c r="H89" s="102"/>
      <c r="I89" s="102"/>
      <c r="J89" s="102"/>
      <c r="K89" s="124" t="n">
        <f aca="false">A89</f>
        <v>22</v>
      </c>
      <c r="L89" s="138" t="n">
        <f aca="false">IF(ISERROR(MATCH(B89,$B86:$B87,0)),IF(ISERROR(MATCH(B89,$C86:$C87,0)),IF(ISERROR(MATCH(LOOKUP(B89,$E89:$J89,$E87:$J87),$B86:$B87,0)),INDEX($M86:$M87,MATCH(LOOKUP(B89,$E89:$J89,$E87:$J87),$C86:$C87,0),1),INDEX($L86:$L87,MATCH(LOOKUP(B89,$E89:$J89,$E87:$J87),$B86:$B87,0),1)),INDEX($M86:$M87,MATCH(B89,$C86:$C87,0),1)),INDEX($L86:$L87,MATCH(B89,$B86:$B87,0),1))</f>
        <v>6</v>
      </c>
      <c r="M89" s="139" t="n">
        <f aca="false">IF(ISERROR(MATCH(C89,$B86:$B87,0)),IF(ISERROR(MATCH(C89,$C86:$C87,0)),IF(ISERROR(MATCH(LOOKUP(C89,$E89:$J89,$E87:$J87),$B86:$B87,0)),INDEX($M86:$M87,MATCH(LOOKUP(C89,$E89:$J89,$E87:$J87),$C86:$C87,0),1),INDEX($L86:$L87,MATCH(LOOKUP(C89,$E89:$J89,$E87:$J87),$B86:$B87,0),1)),INDEX($M86:$M87,MATCH(C89,$C86:$C87,0),1)),INDEX($L86:$L87,MATCH(C89,$B86:$B87,0),1))</f>
        <v>4</v>
      </c>
      <c r="N89" s="129" t="str">
        <f aca="false">IF(ISBLANK('RR page 2'!$J34),"",IF('RR page 2'!$J34="B",$B89,$C89))</f>
        <v/>
      </c>
      <c r="O89" s="130" t="n">
        <v>1</v>
      </c>
      <c r="P89" s="124" t="n">
        <f aca="false">A89</f>
        <v>22</v>
      </c>
      <c r="Q89" s="102"/>
      <c r="R89" s="131" t="str">
        <f aca="false">CONCATENATE(ADDRESS(B89+2,C89+1,4,TRUE()),CHAR(32),ADDRESS(C89+2,B89+1,4,TRUE()))</f>
        <v>C7 F4</v>
      </c>
      <c r="S89" s="102"/>
      <c r="T89" s="102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  <c r="FP89" s="103"/>
      <c r="FQ89" s="103"/>
      <c r="FR89" s="103"/>
      <c r="FS89" s="103"/>
      <c r="FT89" s="103"/>
      <c r="FU89" s="103"/>
      <c r="FV89" s="103"/>
      <c r="FW89" s="103"/>
      <c r="FX89" s="103"/>
      <c r="FY89" s="103"/>
      <c r="FZ89" s="103"/>
      <c r="GA89" s="103"/>
      <c r="GB89" s="103"/>
      <c r="GC89" s="103"/>
      <c r="GD89" s="103"/>
      <c r="GE89" s="103"/>
      <c r="GF89" s="103"/>
      <c r="GG89" s="103"/>
      <c r="GH89" s="103"/>
      <c r="GI89" s="103"/>
      <c r="GJ89" s="103"/>
      <c r="GK89" s="103"/>
      <c r="GL89" s="103"/>
      <c r="GM89" s="103"/>
      <c r="GN89" s="103"/>
      <c r="GO89" s="103"/>
      <c r="GP89" s="103"/>
      <c r="GQ89" s="103"/>
      <c r="GR89" s="103"/>
      <c r="GS89" s="103"/>
      <c r="GT89" s="103"/>
      <c r="GU89" s="103"/>
      <c r="GV89" s="103"/>
      <c r="GW89" s="103"/>
      <c r="GX89" s="103"/>
      <c r="GY89" s="103"/>
      <c r="GZ89" s="103"/>
      <c r="HA89" s="103"/>
      <c r="HB89" s="103"/>
      <c r="HC89" s="103"/>
      <c r="HD89" s="103"/>
      <c r="HE89" s="103"/>
      <c r="HF89" s="103"/>
      <c r="HG89" s="103"/>
      <c r="HH89" s="103"/>
      <c r="HI89" s="103"/>
      <c r="HJ89" s="103"/>
      <c r="HK89" s="103"/>
      <c r="HL89" s="103"/>
      <c r="HM89" s="103"/>
      <c r="HN89" s="103"/>
      <c r="HO89" s="103"/>
      <c r="HP89" s="103"/>
      <c r="HQ89" s="103"/>
      <c r="HR89" s="103"/>
      <c r="HS89" s="103"/>
      <c r="HT89" s="103"/>
      <c r="HU89" s="103"/>
      <c r="HV89" s="103"/>
      <c r="HW89" s="103"/>
      <c r="HX89" s="103"/>
      <c r="HY89" s="103"/>
      <c r="HZ89" s="103"/>
      <c r="IA89" s="103"/>
      <c r="IB89" s="103"/>
      <c r="IC89" s="103"/>
      <c r="ID89" s="103"/>
      <c r="IE89" s="103"/>
      <c r="IF89" s="103"/>
      <c r="IG89" s="103"/>
      <c r="IH89" s="103"/>
      <c r="II89" s="103"/>
      <c r="IJ89" s="103"/>
      <c r="IK89" s="103"/>
      <c r="IL89" s="103"/>
      <c r="IM89" s="103"/>
      <c r="IN89" s="103"/>
      <c r="IO89" s="103"/>
      <c r="IP89" s="103"/>
      <c r="IQ89" s="103"/>
      <c r="IR89" s="103"/>
      <c r="IS89" s="103"/>
      <c r="IT89" s="103"/>
      <c r="IU89" s="103"/>
      <c r="IV89" s="103"/>
      <c r="IW89" s="103"/>
    </row>
    <row r="90" s="104" customFormat="true" ht="17" hidden="false" customHeight="true" outlineLevel="0" collapsed="false">
      <c r="A90" s="124" t="n">
        <f aca="false">A89</f>
        <v>22</v>
      </c>
      <c r="B90" s="125" t="n">
        <v>6</v>
      </c>
      <c r="C90" s="125" t="n">
        <v>3</v>
      </c>
      <c r="D90" s="137" t="s">
        <v>32</v>
      </c>
      <c r="E90" s="102" t="n">
        <v>5</v>
      </c>
      <c r="F90" s="102"/>
      <c r="G90" s="102"/>
      <c r="H90" s="102"/>
      <c r="I90" s="102"/>
      <c r="J90" s="102"/>
      <c r="K90" s="124"/>
      <c r="L90" s="138" t="n">
        <f aca="false">IF(ISERROR(MATCH(B90,$B86:$B87,0)),IF(ISERROR(MATCH(B90,$C86:$C87,0)),IF(ISERROR(MATCH(LOOKUP(B90,$E89:$J89,$E87:$J87),$B86:$B87,0)),INDEX($M86:$M87,MATCH(LOOKUP(B90,$E89:$J89,$E87:$J87),$C86:$C87,0),1),INDEX($L86:$L87,MATCH(LOOKUP(B90,$E89:$J89,$E87:$J87),$B86:$B87,0),1)),INDEX($M86:$M87,MATCH(B90,$C86:$C87,0),1)),INDEX($L86:$L87,MATCH(B90,$B86:$B87,0),1))</f>
        <v>8</v>
      </c>
      <c r="M90" s="139" t="n">
        <f aca="false">IF(ISERROR(MATCH(C90,$B86:$B87,0)),IF(ISERROR(MATCH(C90,$C86:$C87,0)),IF(ISERROR(MATCH(LOOKUP(C90,$E89:$J89,$E87:$J87),$B86:$B87,0)),INDEX($M86:$M87,MATCH(LOOKUP(C90,$E89:$J89,$E87:$J87),$C86:$C87,0),1),INDEX($L86:$L87,MATCH(LOOKUP(C90,$E89:$J89,$E87:$J87),$B86:$B87,0),1)),INDEX($M86:$M87,MATCH(C90,$C86:$C87,0),1)),INDEX($L86:$L87,MATCH(C90,$B86:$B87,0),1))</f>
        <v>10</v>
      </c>
      <c r="N90" s="129" t="str">
        <f aca="false">IF(ISBLANK('RR page 2'!$J35),"",IF('RR page 2'!$J35="B",$B90,$C90))</f>
        <v/>
      </c>
      <c r="O90" s="130" t="n">
        <v>2</v>
      </c>
      <c r="P90" s="124" t="n">
        <f aca="false">A90</f>
        <v>22</v>
      </c>
      <c r="Q90" s="102"/>
      <c r="R90" s="131" t="str">
        <f aca="false">CONCATENATE(ADDRESS(B90+2,C90+1,4,TRUE())," ",ADDRESS(C90+2,B90+1,4))</f>
        <v>D8 G5</v>
      </c>
      <c r="S90" s="132"/>
      <c r="T90" s="102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  <c r="FP90" s="103"/>
      <c r="FQ90" s="103"/>
      <c r="FR90" s="103"/>
      <c r="FS90" s="103"/>
      <c r="FT90" s="103"/>
      <c r="FU90" s="103"/>
      <c r="FV90" s="103"/>
      <c r="FW90" s="103"/>
      <c r="FX90" s="103"/>
      <c r="FY90" s="103"/>
      <c r="FZ90" s="103"/>
      <c r="GA90" s="103"/>
      <c r="GB90" s="103"/>
      <c r="GC90" s="103"/>
      <c r="GD90" s="103"/>
      <c r="GE90" s="103"/>
      <c r="GF90" s="103"/>
      <c r="GG90" s="103"/>
      <c r="GH90" s="103"/>
      <c r="GI90" s="103"/>
      <c r="GJ90" s="103"/>
      <c r="GK90" s="103"/>
      <c r="GL90" s="103"/>
      <c r="GM90" s="103"/>
      <c r="GN90" s="103"/>
      <c r="GO90" s="103"/>
      <c r="GP90" s="103"/>
      <c r="GQ90" s="103"/>
      <c r="GR90" s="103"/>
      <c r="GS90" s="103"/>
      <c r="GT90" s="103"/>
      <c r="GU90" s="103"/>
      <c r="GV90" s="103"/>
      <c r="GW90" s="103"/>
      <c r="GX90" s="103"/>
      <c r="GY90" s="103"/>
      <c r="GZ90" s="103"/>
      <c r="HA90" s="103"/>
      <c r="HB90" s="103"/>
      <c r="HC90" s="103"/>
      <c r="HD90" s="103"/>
      <c r="HE90" s="103"/>
      <c r="HF90" s="103"/>
      <c r="HG90" s="103"/>
      <c r="HH90" s="103"/>
      <c r="HI90" s="103"/>
      <c r="HJ90" s="103"/>
      <c r="HK90" s="103"/>
      <c r="HL90" s="103"/>
      <c r="HM90" s="103"/>
      <c r="HN90" s="103"/>
      <c r="HO90" s="103"/>
      <c r="HP90" s="103"/>
      <c r="HQ90" s="103"/>
      <c r="HR90" s="103"/>
      <c r="HS90" s="103"/>
      <c r="HT90" s="103"/>
      <c r="HU90" s="103"/>
      <c r="HV90" s="103"/>
      <c r="HW90" s="103"/>
      <c r="HX90" s="103"/>
      <c r="HY90" s="103"/>
      <c r="HZ90" s="103"/>
      <c r="IA90" s="103"/>
      <c r="IB90" s="103"/>
      <c r="IC90" s="103"/>
      <c r="ID90" s="103"/>
      <c r="IE90" s="103"/>
      <c r="IF90" s="103"/>
      <c r="IG90" s="103"/>
      <c r="IH90" s="103"/>
      <c r="II90" s="103"/>
      <c r="IJ90" s="103"/>
      <c r="IK90" s="103"/>
      <c r="IL90" s="103"/>
      <c r="IM90" s="103"/>
      <c r="IN90" s="103"/>
      <c r="IO90" s="103"/>
      <c r="IP90" s="103"/>
      <c r="IQ90" s="103"/>
      <c r="IR90" s="103"/>
      <c r="IS90" s="103"/>
      <c r="IT90" s="103"/>
      <c r="IU90" s="103"/>
      <c r="IV90" s="103"/>
      <c r="IW90" s="103"/>
    </row>
    <row r="91" s="104" customFormat="true" ht="17" hidden="false" customHeight="true" outlineLevel="0" collapsed="false">
      <c r="A91" s="124"/>
      <c r="B91" s="125"/>
      <c r="C91" s="125"/>
      <c r="D91" s="117" t="n">
        <v>0</v>
      </c>
      <c r="E91" s="102"/>
      <c r="F91" s="102"/>
      <c r="G91" s="102"/>
      <c r="H91" s="102"/>
      <c r="I91" s="102"/>
      <c r="J91" s="102"/>
      <c r="K91" s="124"/>
      <c r="L91" s="133"/>
      <c r="M91" s="134"/>
      <c r="N91" s="135"/>
      <c r="O91" s="130"/>
      <c r="P91" s="124"/>
      <c r="Q91" s="102"/>
      <c r="R91" s="136"/>
      <c r="S91" s="132"/>
      <c r="T91" s="102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03"/>
      <c r="FF91" s="103"/>
      <c r="FG91" s="103"/>
      <c r="FH91" s="103"/>
      <c r="FI91" s="103"/>
      <c r="FJ91" s="103"/>
      <c r="FK91" s="103"/>
      <c r="FL91" s="103"/>
      <c r="FM91" s="103"/>
      <c r="FN91" s="103"/>
      <c r="FO91" s="103"/>
      <c r="FP91" s="103"/>
      <c r="FQ91" s="103"/>
      <c r="FR91" s="103"/>
      <c r="FS91" s="103"/>
      <c r="FT91" s="103"/>
      <c r="FU91" s="103"/>
      <c r="FV91" s="103"/>
      <c r="FW91" s="103"/>
      <c r="FX91" s="103"/>
      <c r="FY91" s="103"/>
      <c r="FZ91" s="103"/>
      <c r="GA91" s="103"/>
      <c r="GB91" s="103"/>
      <c r="GC91" s="103"/>
      <c r="GD91" s="103"/>
      <c r="GE91" s="103"/>
      <c r="GF91" s="103"/>
      <c r="GG91" s="103"/>
      <c r="GH91" s="103"/>
      <c r="GI91" s="103"/>
      <c r="GJ91" s="103"/>
      <c r="GK91" s="103"/>
      <c r="GL91" s="103"/>
      <c r="GM91" s="103"/>
      <c r="GN91" s="103"/>
      <c r="GO91" s="103"/>
      <c r="GP91" s="103"/>
      <c r="GQ91" s="103"/>
      <c r="GR91" s="103"/>
      <c r="GS91" s="103"/>
      <c r="GT91" s="103"/>
      <c r="GU91" s="103"/>
      <c r="GV91" s="103"/>
      <c r="GW91" s="103"/>
      <c r="GX91" s="103"/>
      <c r="GY91" s="103"/>
      <c r="GZ91" s="103"/>
      <c r="HA91" s="103"/>
      <c r="HB91" s="103"/>
      <c r="HC91" s="103"/>
      <c r="HD91" s="103"/>
      <c r="HE91" s="103"/>
      <c r="HF91" s="103"/>
      <c r="HG91" s="103"/>
      <c r="HH91" s="103"/>
      <c r="HI91" s="103"/>
      <c r="HJ91" s="103"/>
      <c r="HK91" s="103"/>
      <c r="HL91" s="103"/>
      <c r="HM91" s="103"/>
      <c r="HN91" s="103"/>
      <c r="HO91" s="103"/>
      <c r="HP91" s="103"/>
      <c r="HQ91" s="103"/>
      <c r="HR91" s="103"/>
      <c r="HS91" s="103"/>
      <c r="HT91" s="103"/>
      <c r="HU91" s="103"/>
      <c r="HV91" s="103"/>
      <c r="HW91" s="103"/>
      <c r="HX91" s="103"/>
      <c r="HY91" s="103"/>
      <c r="HZ91" s="103"/>
      <c r="IA91" s="103"/>
      <c r="IB91" s="103"/>
      <c r="IC91" s="103"/>
      <c r="ID91" s="103"/>
      <c r="IE91" s="103"/>
      <c r="IF91" s="103"/>
      <c r="IG91" s="103"/>
      <c r="IH91" s="103"/>
      <c r="II91" s="103"/>
      <c r="IJ91" s="103"/>
      <c r="IK91" s="103"/>
      <c r="IL91" s="103"/>
      <c r="IM91" s="103"/>
      <c r="IN91" s="103"/>
      <c r="IO91" s="103"/>
      <c r="IP91" s="103"/>
      <c r="IQ91" s="103"/>
      <c r="IR91" s="103"/>
      <c r="IS91" s="103"/>
      <c r="IT91" s="103"/>
      <c r="IU91" s="103"/>
      <c r="IV91" s="103"/>
      <c r="IW91" s="103"/>
    </row>
    <row r="92" s="104" customFormat="true" ht="17" hidden="false" customHeight="true" outlineLevel="0" collapsed="false">
      <c r="A92" s="124" t="n">
        <f aca="false">A89+1</f>
        <v>23</v>
      </c>
      <c r="B92" s="125" t="n">
        <v>2</v>
      </c>
      <c r="C92" s="125" t="n">
        <v>1</v>
      </c>
      <c r="D92" s="137" t="s">
        <v>31</v>
      </c>
      <c r="E92" s="102" t="n">
        <v>1</v>
      </c>
      <c r="F92" s="102"/>
      <c r="G92" s="102"/>
      <c r="H92" s="102"/>
      <c r="I92" s="102"/>
      <c r="J92" s="102"/>
      <c r="K92" s="124" t="n">
        <f aca="false">A92</f>
        <v>23</v>
      </c>
      <c r="L92" s="138" t="n">
        <f aca="false">IF(ISERROR(MATCH(B92,$B89:$B90,0)),IF(ISERROR(MATCH(B92,$C89:$C90,0)),IF(ISERROR(MATCH(LOOKUP(B92,$E92:$J92,$E90:$J90),$B89:$B90,0)),INDEX($M89:$M90,MATCH(LOOKUP(B92,$E92:$J92,$E90:$J90),$C89:$C90,0),1),INDEX($L89:$L90,MATCH(LOOKUP(B92,$E92:$J92,$E90:$J90),$B89:$B90,0),1)),INDEX($M89:$M90,MATCH(B92,$C89:$C90,0),1)),INDEX($L89:$L90,MATCH(B92,$B89:$B90,0),1))</f>
        <v>4</v>
      </c>
      <c r="M92" s="139" t="n">
        <f aca="false">IF(ISERROR(MATCH(C92,$B89:$B90,0)),IF(ISERROR(MATCH(C92,$C89:$C90,0)),IF(ISERROR(MATCH(LOOKUP(C92,$E92:$J92,$E90:$J90),$B89:$B90,0)),INDEX($M89:$M90,MATCH(LOOKUP(C92,$E92:$J92,$E90:$J90),$C89:$C90,0),1),INDEX($L89:$L90,MATCH(LOOKUP(C92,$E92:$J92,$E90:$J90),$B89:$B90,0),1)),INDEX($M89:$M90,MATCH(C92,$C89:$C90,0),1)),INDEX($L89:$L90,MATCH(C92,$B89:$B90,0),1))</f>
        <v>6</v>
      </c>
      <c r="N92" s="129" t="str">
        <f aca="false">IF(ISBLANK('RR page 2'!$J37),"",IF('RR page 2'!$J37="B",$B92,$C92))</f>
        <v/>
      </c>
      <c r="O92" s="130" t="n">
        <v>1</v>
      </c>
      <c r="P92" s="124" t="n">
        <f aca="false">A92</f>
        <v>23</v>
      </c>
      <c r="Q92" s="102"/>
      <c r="R92" s="131" t="str">
        <f aca="false">CONCATENATE(ADDRESS(B92+2,C92+1,4,TRUE()),CHAR(32),ADDRESS(C92+2,B92+1,4,TRUE()))</f>
        <v>B4 C3</v>
      </c>
      <c r="S92" s="102"/>
      <c r="T92" s="102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  <c r="FP92" s="103"/>
      <c r="FQ92" s="103"/>
      <c r="FR92" s="103"/>
      <c r="FS92" s="103"/>
      <c r="FT92" s="103"/>
      <c r="FU92" s="103"/>
      <c r="FV92" s="103"/>
      <c r="FW92" s="103"/>
      <c r="FX92" s="103"/>
      <c r="FY92" s="103"/>
      <c r="FZ92" s="103"/>
      <c r="GA92" s="103"/>
      <c r="GB92" s="103"/>
      <c r="GC92" s="103"/>
      <c r="GD92" s="103"/>
      <c r="GE92" s="103"/>
      <c r="GF92" s="103"/>
      <c r="GG92" s="103"/>
      <c r="GH92" s="103"/>
      <c r="GI92" s="103"/>
      <c r="GJ92" s="103"/>
      <c r="GK92" s="103"/>
      <c r="GL92" s="103"/>
      <c r="GM92" s="103"/>
      <c r="GN92" s="103"/>
      <c r="GO92" s="103"/>
      <c r="GP92" s="103"/>
      <c r="GQ92" s="103"/>
      <c r="GR92" s="103"/>
      <c r="GS92" s="103"/>
      <c r="GT92" s="103"/>
      <c r="GU92" s="103"/>
      <c r="GV92" s="103"/>
      <c r="GW92" s="103"/>
      <c r="GX92" s="103"/>
      <c r="GY92" s="103"/>
      <c r="GZ92" s="103"/>
      <c r="HA92" s="103"/>
      <c r="HB92" s="103"/>
      <c r="HC92" s="103"/>
      <c r="HD92" s="103"/>
      <c r="HE92" s="103"/>
      <c r="HF92" s="103"/>
      <c r="HG92" s="103"/>
      <c r="HH92" s="103"/>
      <c r="HI92" s="103"/>
      <c r="HJ92" s="103"/>
      <c r="HK92" s="103"/>
      <c r="HL92" s="103"/>
      <c r="HM92" s="103"/>
      <c r="HN92" s="103"/>
      <c r="HO92" s="103"/>
      <c r="HP92" s="103"/>
      <c r="HQ92" s="103"/>
      <c r="HR92" s="103"/>
      <c r="HS92" s="103"/>
      <c r="HT92" s="103"/>
      <c r="HU92" s="103"/>
      <c r="HV92" s="103"/>
      <c r="HW92" s="103"/>
      <c r="HX92" s="103"/>
      <c r="HY92" s="103"/>
      <c r="HZ92" s="103"/>
      <c r="IA92" s="103"/>
      <c r="IB92" s="103"/>
      <c r="IC92" s="103"/>
      <c r="ID92" s="103"/>
      <c r="IE92" s="103"/>
      <c r="IF92" s="103"/>
      <c r="IG92" s="103"/>
      <c r="IH92" s="103"/>
      <c r="II92" s="103"/>
      <c r="IJ92" s="103"/>
      <c r="IK92" s="103"/>
      <c r="IL92" s="103"/>
      <c r="IM92" s="103"/>
      <c r="IN92" s="103"/>
      <c r="IO92" s="103"/>
      <c r="IP92" s="103"/>
      <c r="IQ92" s="103"/>
      <c r="IR92" s="103"/>
      <c r="IS92" s="103"/>
      <c r="IT92" s="103"/>
      <c r="IU92" s="103"/>
      <c r="IV92" s="103"/>
      <c r="IW92" s="103"/>
    </row>
    <row r="93" s="104" customFormat="true" ht="17" hidden="false" customHeight="true" outlineLevel="0" collapsed="false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29"/>
      <c r="O93" s="102"/>
      <c r="P93" s="102"/>
      <c r="Q93" s="102"/>
      <c r="R93" s="102"/>
      <c r="S93" s="102"/>
      <c r="T93" s="102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3"/>
      <c r="EE93" s="103"/>
      <c r="EF93" s="103"/>
      <c r="EG93" s="103"/>
      <c r="EH93" s="103"/>
      <c r="EI93" s="103"/>
      <c r="EJ93" s="103"/>
      <c r="EK93" s="103"/>
      <c r="EL93" s="103"/>
      <c r="EM93" s="103"/>
      <c r="EN93" s="103"/>
      <c r="EO93" s="103"/>
      <c r="EP93" s="103"/>
      <c r="EQ93" s="103"/>
      <c r="ER93" s="103"/>
      <c r="ES93" s="103"/>
      <c r="ET93" s="103"/>
      <c r="EU93" s="103"/>
      <c r="EV93" s="103"/>
      <c r="EW93" s="103"/>
      <c r="EX93" s="103"/>
      <c r="EY93" s="103"/>
      <c r="EZ93" s="103"/>
      <c r="FA93" s="103"/>
      <c r="FB93" s="103"/>
      <c r="FC93" s="103"/>
      <c r="FD93" s="103"/>
      <c r="FE93" s="103"/>
      <c r="FF93" s="103"/>
      <c r="FG93" s="103"/>
      <c r="FH93" s="103"/>
      <c r="FI93" s="103"/>
      <c r="FJ93" s="103"/>
      <c r="FK93" s="103"/>
      <c r="FL93" s="103"/>
      <c r="FM93" s="103"/>
      <c r="FN93" s="103"/>
      <c r="FO93" s="103"/>
      <c r="FP93" s="103"/>
      <c r="FQ93" s="103"/>
      <c r="FR93" s="103"/>
      <c r="FS93" s="103"/>
      <c r="FT93" s="103"/>
      <c r="FU93" s="103"/>
      <c r="FV93" s="103"/>
      <c r="FW93" s="103"/>
      <c r="FX93" s="103"/>
      <c r="FY93" s="103"/>
      <c r="FZ93" s="103"/>
      <c r="GA93" s="103"/>
      <c r="GB93" s="103"/>
      <c r="GC93" s="103"/>
      <c r="GD93" s="103"/>
      <c r="GE93" s="103"/>
      <c r="GF93" s="103"/>
      <c r="GG93" s="103"/>
      <c r="GH93" s="103"/>
      <c r="GI93" s="103"/>
      <c r="GJ93" s="103"/>
      <c r="GK93" s="103"/>
      <c r="GL93" s="103"/>
      <c r="GM93" s="103"/>
      <c r="GN93" s="103"/>
      <c r="GO93" s="103"/>
      <c r="GP93" s="103"/>
      <c r="GQ93" s="103"/>
      <c r="GR93" s="103"/>
      <c r="GS93" s="103"/>
      <c r="GT93" s="103"/>
      <c r="GU93" s="103"/>
      <c r="GV93" s="103"/>
      <c r="GW93" s="103"/>
      <c r="GX93" s="103"/>
      <c r="GY93" s="103"/>
      <c r="GZ93" s="103"/>
      <c r="HA93" s="103"/>
      <c r="HB93" s="103"/>
      <c r="HC93" s="103"/>
      <c r="HD93" s="103"/>
      <c r="HE93" s="103"/>
      <c r="HF93" s="103"/>
      <c r="HG93" s="103"/>
      <c r="HH93" s="103"/>
      <c r="HI93" s="103"/>
      <c r="HJ93" s="103"/>
      <c r="HK93" s="103"/>
      <c r="HL93" s="103"/>
      <c r="HM93" s="103"/>
      <c r="HN93" s="103"/>
      <c r="HO93" s="103"/>
      <c r="HP93" s="103"/>
      <c r="HQ93" s="103"/>
      <c r="HR93" s="103"/>
      <c r="HS93" s="103"/>
      <c r="HT93" s="103"/>
      <c r="HU93" s="103"/>
      <c r="HV93" s="103"/>
      <c r="HW93" s="103"/>
      <c r="HX93" s="103"/>
      <c r="HY93" s="103"/>
      <c r="HZ93" s="103"/>
      <c r="IA93" s="103"/>
      <c r="IB93" s="103"/>
      <c r="IC93" s="103"/>
      <c r="ID93" s="103"/>
      <c r="IE93" s="103"/>
      <c r="IF93" s="103"/>
      <c r="IG93" s="103"/>
      <c r="IH93" s="103"/>
      <c r="II93" s="103"/>
      <c r="IJ93" s="103"/>
      <c r="IK93" s="103"/>
      <c r="IL93" s="103"/>
      <c r="IM93" s="103"/>
      <c r="IN93" s="103"/>
      <c r="IO93" s="103"/>
      <c r="IP93" s="103"/>
      <c r="IQ93" s="103"/>
      <c r="IR93" s="103"/>
      <c r="IS93" s="103"/>
      <c r="IT93" s="103"/>
      <c r="IU93" s="103"/>
      <c r="IV93" s="103"/>
      <c r="IW93" s="103"/>
    </row>
    <row r="94" customFormat="false" ht="15.2" hidden="false" customHeight="true" outlineLevel="0" collapsed="false">
      <c r="A94" s="142"/>
      <c r="B94" s="142"/>
      <c r="C94" s="142"/>
      <c r="D94" s="143"/>
      <c r="E94" s="143"/>
      <c r="F94" s="143"/>
      <c r="G94" s="143"/>
      <c r="H94" s="87"/>
      <c r="I94" s="87"/>
      <c r="J94" s="87"/>
      <c r="K94" s="87"/>
      <c r="L94" s="87"/>
      <c r="M94" s="87"/>
      <c r="N94" s="143"/>
      <c r="O94" s="143"/>
      <c r="P94" s="143"/>
      <c r="Q94" s="87"/>
      <c r="R94" s="87"/>
      <c r="S94" s="87"/>
      <c r="T94" s="87"/>
    </row>
    <row r="95" customFormat="false" ht="26.1" hidden="false" customHeight="true" outlineLevel="0" collapsed="false">
      <c r="A95" s="144" t="s">
        <v>39</v>
      </c>
      <c r="B95" s="144"/>
      <c r="C95" s="144"/>
      <c r="D95" s="145" t="s">
        <v>40</v>
      </c>
      <c r="E95" s="145"/>
      <c r="F95" s="145"/>
      <c r="G95" s="145"/>
      <c r="H95" s="146"/>
      <c r="I95" s="87"/>
      <c r="J95" s="87"/>
      <c r="K95" s="87"/>
      <c r="L95" s="87"/>
      <c r="M95" s="147"/>
      <c r="N95" s="148" t="s">
        <v>41</v>
      </c>
      <c r="O95" s="148"/>
      <c r="P95" s="148"/>
      <c r="Q95" s="146"/>
      <c r="R95" s="87"/>
      <c r="S95" s="87"/>
      <c r="T95" s="87"/>
    </row>
    <row r="96" customFormat="false" ht="15.2" hidden="false" customHeight="true" outlineLevel="0" collapsed="false">
      <c r="A96" s="149" t="n">
        <v>10</v>
      </c>
      <c r="B96" s="149"/>
      <c r="C96" s="149"/>
      <c r="D96" s="150" t="n">
        <f aca="false">SUM($D$26:$D$85)</f>
        <v>0</v>
      </c>
      <c r="E96" s="150"/>
      <c r="F96" s="150"/>
      <c r="G96" s="150"/>
      <c r="H96" s="146"/>
      <c r="I96" s="87"/>
      <c r="J96" s="87"/>
      <c r="K96" s="87"/>
      <c r="L96" s="87"/>
      <c r="M96" s="147"/>
      <c r="N96" s="151" t="n">
        <f aca="false">COUNT($N$26:$N$93)</f>
        <v>0</v>
      </c>
      <c r="O96" s="151"/>
      <c r="P96" s="151"/>
      <c r="Q96" s="146"/>
      <c r="R96" s="87"/>
      <c r="S96" s="87"/>
      <c r="T96" s="87"/>
    </row>
    <row r="97" customFormat="false" ht="17" hidden="false" customHeight="true" outlineLevel="0" collapsed="false">
      <c r="A97" s="152"/>
      <c r="B97" s="153" t="n">
        <v>1</v>
      </c>
      <c r="C97" s="153" t="n">
        <v>2</v>
      </c>
      <c r="D97" s="154" t="n">
        <v>3</v>
      </c>
      <c r="E97" s="154" t="n">
        <v>4</v>
      </c>
      <c r="F97" s="154" t="n">
        <v>5</v>
      </c>
      <c r="G97" s="154" t="n">
        <v>6</v>
      </c>
      <c r="H97" s="106" t="n">
        <v>7</v>
      </c>
      <c r="I97" s="106" t="n">
        <v>8</v>
      </c>
      <c r="J97" s="106" t="n">
        <v>9</v>
      </c>
      <c r="K97" s="106" t="n">
        <v>10</v>
      </c>
      <c r="L97" s="87"/>
      <c r="M97" s="87"/>
      <c r="N97" s="155"/>
      <c r="O97" s="155" t="n">
        <f aca="false">A96*(A96-1)/2</f>
        <v>45</v>
      </c>
      <c r="P97" s="155"/>
      <c r="Q97" s="107"/>
      <c r="R97" s="107"/>
      <c r="S97" s="107"/>
      <c r="T97" s="107"/>
    </row>
    <row r="98" customFormat="false" ht="17" hidden="false" customHeight="true" outlineLevel="0" collapsed="false">
      <c r="A98" s="106" t="n">
        <v>1</v>
      </c>
      <c r="B98" s="107"/>
      <c r="C98" s="107"/>
      <c r="D98" s="107"/>
      <c r="E98" s="156" t="s">
        <v>42</v>
      </c>
      <c r="F98" s="107"/>
      <c r="G98" s="157" t="s">
        <v>42</v>
      </c>
      <c r="H98" s="107"/>
      <c r="I98" s="156" t="s">
        <v>43</v>
      </c>
      <c r="K98" s="157" t="s">
        <v>43</v>
      </c>
      <c r="L98" s="87"/>
      <c r="N98" s="0"/>
      <c r="O98" s="0"/>
      <c r="P98" s="0"/>
      <c r="Q98" s="0"/>
      <c r="R98" s="0"/>
      <c r="S98" s="0"/>
      <c r="T98" s="0"/>
      <c r="U98" s="0"/>
      <c r="V98" s="0"/>
      <c r="W98" s="0"/>
    </row>
    <row r="99" customFormat="false" ht="17" hidden="false" customHeight="true" outlineLevel="0" collapsed="false">
      <c r="A99" s="106" t="n">
        <f aca="false">A98+1</f>
        <v>2</v>
      </c>
      <c r="B99" s="107"/>
      <c r="C99" s="107"/>
      <c r="D99" s="107"/>
      <c r="E99" s="156" t="s">
        <v>44</v>
      </c>
      <c r="F99" s="107"/>
      <c r="G99" s="156" t="s">
        <v>45</v>
      </c>
      <c r="H99" s="107"/>
      <c r="I99" s="156" t="s">
        <v>44</v>
      </c>
      <c r="K99" s="157" t="s">
        <v>45</v>
      </c>
      <c r="L99" s="87"/>
      <c r="N99" s="0"/>
      <c r="O99" s="0"/>
      <c r="P99" s="0"/>
      <c r="Q99" s="0"/>
      <c r="R99" s="0"/>
      <c r="S99" s="0"/>
      <c r="T99" s="0"/>
      <c r="U99" s="0"/>
      <c r="V99" s="0"/>
      <c r="W99" s="0"/>
    </row>
    <row r="100" customFormat="false" ht="17" hidden="false" customHeight="true" outlineLevel="0" collapsed="false">
      <c r="A100" s="158" t="n">
        <f aca="false">A99+1</f>
        <v>3</v>
      </c>
      <c r="B100" s="107"/>
      <c r="C100" s="107"/>
      <c r="D100" s="107"/>
      <c r="E100" s="157" t="s">
        <v>46</v>
      </c>
      <c r="F100" s="107"/>
      <c r="G100" s="156" t="s">
        <v>47</v>
      </c>
      <c r="H100" s="107"/>
      <c r="I100" s="157" t="s">
        <v>47</v>
      </c>
      <c r="K100" s="156" t="s">
        <v>46</v>
      </c>
      <c r="L100" s="87"/>
      <c r="N100" s="0"/>
      <c r="O100" s="0"/>
      <c r="P100" s="0"/>
      <c r="Q100" s="0"/>
      <c r="R100" s="0"/>
      <c r="S100" s="0"/>
      <c r="T100" s="0"/>
      <c r="U100" s="0"/>
      <c r="V100" s="0"/>
      <c r="W100" s="0"/>
    </row>
    <row r="101" customFormat="false" ht="17" hidden="false" customHeight="true" outlineLevel="0" collapsed="false">
      <c r="A101" s="158" t="n">
        <f aca="false">A100+1</f>
        <v>4</v>
      </c>
      <c r="B101" s="107"/>
      <c r="C101" s="107"/>
      <c r="D101" s="156" t="s">
        <v>48</v>
      </c>
      <c r="E101" s="107"/>
      <c r="F101" s="157" t="s">
        <v>48</v>
      </c>
      <c r="G101" s="107"/>
      <c r="H101" s="156" t="s">
        <v>49</v>
      </c>
      <c r="J101" s="157" t="s">
        <v>49</v>
      </c>
      <c r="L101" s="87"/>
      <c r="N101" s="0"/>
      <c r="O101" s="0"/>
      <c r="P101" s="0"/>
      <c r="Q101" s="0"/>
      <c r="R101" s="0"/>
      <c r="S101" s="0"/>
      <c r="T101" s="0"/>
      <c r="U101" s="0"/>
      <c r="V101" s="0"/>
      <c r="W101" s="0"/>
    </row>
    <row r="102" customFormat="false" ht="17" hidden="false" customHeight="true" outlineLevel="0" collapsed="false">
      <c r="A102" s="158" t="n">
        <f aca="false">A101+1</f>
        <v>5</v>
      </c>
      <c r="B102" s="107"/>
      <c r="C102" s="107"/>
      <c r="D102" s="156" t="s">
        <v>50</v>
      </c>
      <c r="E102" s="107"/>
      <c r="F102" s="156" t="s">
        <v>51</v>
      </c>
      <c r="G102" s="107"/>
      <c r="H102" s="157" t="s">
        <v>50</v>
      </c>
      <c r="J102" s="157" t="s">
        <v>51</v>
      </c>
      <c r="L102" s="87"/>
      <c r="N102" s="0"/>
      <c r="O102" s="0"/>
      <c r="P102" s="0"/>
      <c r="Q102" s="0"/>
      <c r="R102" s="0"/>
      <c r="S102" s="0"/>
      <c r="T102" s="0"/>
      <c r="U102" s="0"/>
      <c r="V102" s="0"/>
      <c r="W102" s="0"/>
    </row>
    <row r="103" customFormat="false" ht="17" hidden="false" customHeight="true" outlineLevel="0" collapsed="false">
      <c r="A103" s="158" t="n">
        <f aca="false">A102+1</f>
        <v>6</v>
      </c>
      <c r="B103" s="107"/>
      <c r="C103" s="107"/>
      <c r="D103" s="157" t="s">
        <v>52</v>
      </c>
      <c r="E103" s="107"/>
      <c r="F103" s="156" t="s">
        <v>53</v>
      </c>
      <c r="G103" s="0"/>
      <c r="H103" s="157" t="s">
        <v>53</v>
      </c>
      <c r="J103" s="156" t="s">
        <v>52</v>
      </c>
      <c r="L103" s="87"/>
      <c r="N103" s="0"/>
      <c r="O103" s="0"/>
      <c r="P103" s="0"/>
      <c r="Q103" s="0"/>
      <c r="R103" s="0"/>
      <c r="S103" s="0"/>
      <c r="T103" s="0"/>
      <c r="U103" s="0"/>
      <c r="V103" s="0"/>
      <c r="W103" s="0"/>
    </row>
    <row r="104" customFormat="false" ht="17" hidden="false" customHeight="true" outlineLevel="0" collapsed="false">
      <c r="A104" s="158" t="n">
        <f aca="false">A103+1</f>
        <v>7</v>
      </c>
      <c r="B104" s="0"/>
      <c r="C104" s="156" t="s">
        <v>54</v>
      </c>
      <c r="D104" s="0"/>
      <c r="E104" s="156" t="s">
        <v>55</v>
      </c>
      <c r="F104" s="107"/>
      <c r="G104" s="157" t="s">
        <v>54</v>
      </c>
      <c r="H104" s="107"/>
      <c r="J104" s="157" t="s">
        <v>55</v>
      </c>
      <c r="L104" s="87"/>
      <c r="N104" s="0"/>
      <c r="O104" s="0"/>
      <c r="P104" s="0"/>
      <c r="Q104" s="0"/>
      <c r="R104" s="0"/>
      <c r="S104" s="0"/>
      <c r="T104" s="0"/>
      <c r="U104" s="0"/>
      <c r="V104" s="0"/>
      <c r="W104" s="0"/>
    </row>
    <row r="105" customFormat="false" ht="17" hidden="false" customHeight="true" outlineLevel="0" collapsed="false">
      <c r="A105" s="158" t="n">
        <f aca="false">A104+1</f>
        <v>8</v>
      </c>
      <c r="B105" s="107"/>
      <c r="C105" s="156" t="s">
        <v>56</v>
      </c>
      <c r="D105" s="107"/>
      <c r="E105" s="157" t="s">
        <v>56</v>
      </c>
      <c r="F105" s="107"/>
      <c r="G105" s="156" t="s">
        <v>57</v>
      </c>
      <c r="H105" s="107"/>
      <c r="J105" s="157" t="s">
        <v>57</v>
      </c>
      <c r="L105" s="87"/>
      <c r="N105" s="0"/>
      <c r="O105" s="0"/>
      <c r="P105" s="0"/>
      <c r="Q105" s="0"/>
      <c r="R105" s="0"/>
      <c r="S105" s="0"/>
      <c r="T105" s="0"/>
      <c r="U105" s="0"/>
      <c r="V105" s="0"/>
      <c r="W105" s="0"/>
    </row>
    <row r="106" customFormat="false" ht="17" hidden="false" customHeight="true" outlineLevel="0" collapsed="false">
      <c r="A106" s="158" t="n">
        <f aca="false">A105+1</f>
        <v>9</v>
      </c>
      <c r="B106" s="156" t="s">
        <v>58</v>
      </c>
      <c r="C106" s="107"/>
      <c r="D106" s="107"/>
      <c r="E106" s="156" t="s">
        <v>59</v>
      </c>
      <c r="F106" s="0"/>
      <c r="G106" s="0"/>
      <c r="H106" s="157" t="s">
        <v>59</v>
      </c>
      <c r="I106" s="156" t="s">
        <v>58</v>
      </c>
      <c r="L106" s="87"/>
      <c r="N106" s="0"/>
      <c r="O106" s="0"/>
      <c r="P106" s="0"/>
      <c r="Q106" s="0"/>
      <c r="R106" s="0"/>
      <c r="S106" s="0"/>
      <c r="T106" s="0"/>
      <c r="U106" s="0"/>
      <c r="V106" s="0"/>
      <c r="W106" s="0"/>
    </row>
    <row r="107" customFormat="false" ht="17" hidden="false" customHeight="true" outlineLevel="0" collapsed="false">
      <c r="A107" s="158" t="n">
        <f aca="false">A106+1</f>
        <v>10</v>
      </c>
      <c r="B107" s="156" t="s">
        <v>60</v>
      </c>
      <c r="C107" s="0"/>
      <c r="D107" s="0"/>
      <c r="E107" s="157" t="s">
        <v>60</v>
      </c>
      <c r="F107" s="0"/>
      <c r="G107" s="0"/>
      <c r="H107" s="159" t="s">
        <v>61</v>
      </c>
      <c r="I107" s="160" t="s">
        <v>61</v>
      </c>
      <c r="L107" s="87"/>
      <c r="N107" s="0"/>
      <c r="O107" s="0"/>
      <c r="P107" s="0"/>
      <c r="Q107" s="0"/>
      <c r="R107" s="0"/>
      <c r="S107" s="0"/>
      <c r="T107" s="0"/>
      <c r="U107" s="0"/>
      <c r="V107" s="0"/>
      <c r="W107" s="0"/>
    </row>
    <row r="108" customFormat="false" ht="17" hidden="false" customHeight="true" outlineLevel="0" collapsed="false">
      <c r="A108" s="158" t="n">
        <f aca="false">A107+1</f>
        <v>11</v>
      </c>
      <c r="B108" s="156" t="s">
        <v>62</v>
      </c>
      <c r="C108" s="107"/>
      <c r="D108" s="157" t="s">
        <v>62</v>
      </c>
      <c r="E108" s="107"/>
      <c r="F108" s="156" t="s">
        <v>63</v>
      </c>
      <c r="G108" s="107"/>
      <c r="H108" s="107"/>
      <c r="K108" s="157" t="s">
        <v>63</v>
      </c>
      <c r="L108" s="87"/>
      <c r="N108" s="0"/>
      <c r="O108" s="0"/>
      <c r="P108" s="0"/>
      <c r="Q108" s="0"/>
      <c r="R108" s="0"/>
      <c r="S108" s="0"/>
      <c r="T108" s="0"/>
      <c r="U108" s="0"/>
      <c r="V108" s="0"/>
      <c r="W108" s="0"/>
    </row>
    <row r="109" customFormat="false" ht="17" hidden="false" customHeight="true" outlineLevel="0" collapsed="false">
      <c r="A109" s="158" t="n">
        <f aca="false">A108+1</f>
        <v>12</v>
      </c>
      <c r="B109" s="107"/>
      <c r="C109" s="107"/>
      <c r="D109" s="157" t="s">
        <v>64</v>
      </c>
      <c r="E109" s="0"/>
      <c r="F109" s="159" t="s">
        <v>65</v>
      </c>
      <c r="G109" s="160" t="s">
        <v>65</v>
      </c>
      <c r="H109" s="107"/>
      <c r="I109" s="107"/>
      <c r="J109" s="0"/>
      <c r="K109" s="156" t="s">
        <v>64</v>
      </c>
      <c r="L109" s="87"/>
      <c r="N109" s="0"/>
      <c r="O109" s="0"/>
      <c r="P109" s="0"/>
      <c r="Q109" s="0"/>
      <c r="R109" s="0"/>
      <c r="S109" s="0"/>
      <c r="T109" s="0"/>
      <c r="U109" s="0"/>
      <c r="V109" s="0"/>
      <c r="W109" s="0"/>
    </row>
    <row r="110" customFormat="false" ht="17" hidden="false" customHeight="true" outlineLevel="0" collapsed="false">
      <c r="A110" s="158" t="n">
        <f aca="false">A109+1</f>
        <v>13</v>
      </c>
      <c r="B110" s="157" t="s">
        <v>66</v>
      </c>
      <c r="C110" s="107"/>
      <c r="D110" s="107"/>
      <c r="E110" s="107"/>
      <c r="F110" s="107"/>
      <c r="G110" s="159" t="s">
        <v>67</v>
      </c>
      <c r="H110" s="160" t="s">
        <v>67</v>
      </c>
      <c r="I110" s="0"/>
      <c r="J110" s="0"/>
      <c r="K110" s="156" t="s">
        <v>66</v>
      </c>
      <c r="L110" s="87"/>
      <c r="N110" s="0"/>
      <c r="O110" s="0"/>
      <c r="P110" s="0"/>
      <c r="Q110" s="0"/>
      <c r="R110" s="0"/>
      <c r="S110" s="0"/>
      <c r="T110" s="0"/>
      <c r="U110" s="0"/>
      <c r="V110" s="0"/>
      <c r="W110" s="0"/>
    </row>
    <row r="111" customFormat="false" ht="17" hidden="false" customHeight="true" outlineLevel="0" collapsed="false">
      <c r="A111" s="158" t="n">
        <f aca="false">A110+1</f>
        <v>14</v>
      </c>
      <c r="B111" s="156" t="s">
        <v>68</v>
      </c>
      <c r="C111" s="107"/>
      <c r="D111" s="107"/>
      <c r="E111" s="107"/>
      <c r="F111" s="107"/>
      <c r="G111" s="157" t="s">
        <v>68</v>
      </c>
      <c r="H111" s="156" t="s">
        <v>69</v>
      </c>
      <c r="K111" s="157" t="s">
        <v>69</v>
      </c>
      <c r="L111" s="87"/>
      <c r="N111" s="0"/>
      <c r="O111" s="0"/>
      <c r="P111" s="0"/>
      <c r="Q111" s="0"/>
      <c r="R111" s="0"/>
      <c r="S111" s="0"/>
      <c r="T111" s="0"/>
      <c r="U111" s="0"/>
      <c r="V111" s="0"/>
      <c r="W111" s="0"/>
    </row>
    <row r="112" customFormat="false" ht="17" hidden="false" customHeight="true" outlineLevel="0" collapsed="false">
      <c r="A112" s="158" t="n">
        <f aca="false">A111+1</f>
        <v>15</v>
      </c>
      <c r="B112" s="157" t="s">
        <v>70</v>
      </c>
      <c r="C112" s="156" t="s">
        <v>71</v>
      </c>
      <c r="D112" s="107"/>
      <c r="E112" s="107"/>
      <c r="F112" s="107"/>
      <c r="G112" s="107"/>
      <c r="H112" s="157" t="s">
        <v>71</v>
      </c>
      <c r="J112" s="156" t="s">
        <v>70</v>
      </c>
      <c r="L112" s="87"/>
      <c r="N112" s="0"/>
      <c r="O112" s="0"/>
      <c r="P112" s="0"/>
      <c r="Q112" s="0"/>
      <c r="R112" s="0"/>
      <c r="S112" s="0"/>
      <c r="T112" s="0"/>
      <c r="U112" s="0"/>
      <c r="V112" s="0"/>
      <c r="W112" s="0"/>
    </row>
    <row r="113" customFormat="false" ht="17" hidden="false" customHeight="true" outlineLevel="0" collapsed="false">
      <c r="A113" s="161" t="n">
        <f aca="false">A112+1</f>
        <v>16</v>
      </c>
      <c r="C113" s="157" t="s">
        <v>72</v>
      </c>
      <c r="D113" s="156" t="s">
        <v>73</v>
      </c>
      <c r="E113" s="107"/>
      <c r="F113" s="107"/>
      <c r="G113" s="107"/>
      <c r="H113" s="0"/>
      <c r="I113" s="157" t="s">
        <v>73</v>
      </c>
      <c r="J113" s="156" t="s">
        <v>72</v>
      </c>
      <c r="N113" s="0"/>
      <c r="O113" s="0"/>
      <c r="P113" s="0"/>
      <c r="Q113" s="0"/>
      <c r="R113" s="0"/>
      <c r="S113" s="0"/>
      <c r="T113" s="0"/>
      <c r="U113" s="0"/>
      <c r="V113" s="0"/>
      <c r="W113" s="0"/>
    </row>
    <row r="114" customFormat="false" ht="17" hidden="false" customHeight="true" outlineLevel="0" collapsed="false">
      <c r="A114" s="161" t="n">
        <f aca="false">A113+1</f>
        <v>17</v>
      </c>
      <c r="C114" s="157" t="s">
        <v>74</v>
      </c>
      <c r="D114" s="159" t="s">
        <v>75</v>
      </c>
      <c r="E114" s="160" t="s">
        <v>75</v>
      </c>
      <c r="F114" s="107"/>
      <c r="G114" s="107"/>
      <c r="H114" s="0"/>
      <c r="I114" s="156" t="s">
        <v>74</v>
      </c>
      <c r="N114" s="0"/>
      <c r="O114" s="0"/>
      <c r="P114" s="0"/>
      <c r="Q114" s="0"/>
      <c r="R114" s="0"/>
      <c r="S114" s="0"/>
      <c r="T114" s="0"/>
      <c r="U114" s="0"/>
      <c r="V114" s="0"/>
      <c r="W114" s="0"/>
    </row>
    <row r="115" customFormat="false" ht="17" hidden="false" customHeight="true" outlineLevel="0" collapsed="false">
      <c r="A115" s="161" t="n">
        <f aca="false">A114+1</f>
        <v>18</v>
      </c>
      <c r="B115" s="157" t="s">
        <v>76</v>
      </c>
      <c r="E115" s="159" t="s">
        <v>77</v>
      </c>
      <c r="F115" s="160" t="s">
        <v>77</v>
      </c>
      <c r="H115" s="156" t="s">
        <v>76</v>
      </c>
      <c r="N115" s="0"/>
      <c r="O115" s="0"/>
      <c r="P115" s="0"/>
      <c r="Q115" s="0"/>
      <c r="R115" s="0"/>
      <c r="S115" s="0"/>
      <c r="T115" s="0"/>
      <c r="U115" s="0"/>
      <c r="V115" s="0"/>
      <c r="W115" s="0"/>
    </row>
    <row r="116" customFormat="false" ht="17" hidden="false" customHeight="true" outlineLevel="0" collapsed="false">
      <c r="A116" s="161" t="n">
        <f aca="false">A115+1</f>
        <v>19</v>
      </c>
      <c r="B116" s="156" t="s">
        <v>78</v>
      </c>
      <c r="F116" s="157" t="s">
        <v>78</v>
      </c>
      <c r="J116" s="159" t="s">
        <v>79</v>
      </c>
      <c r="K116" s="160" t="s">
        <v>79</v>
      </c>
      <c r="N116" s="0"/>
      <c r="O116" s="0"/>
      <c r="P116" s="0"/>
      <c r="Q116" s="0"/>
      <c r="R116" s="0"/>
      <c r="S116" s="0"/>
      <c r="T116" s="0"/>
      <c r="U116" s="0"/>
      <c r="V116" s="0"/>
      <c r="W116" s="0"/>
    </row>
    <row r="117" customFormat="false" ht="17" hidden="false" customHeight="true" outlineLevel="0" collapsed="false">
      <c r="A117" s="161" t="n">
        <f aca="false">A116+1</f>
        <v>20</v>
      </c>
      <c r="C117" s="157" t="s">
        <v>80</v>
      </c>
      <c r="D117" s="0"/>
      <c r="E117" s="0"/>
      <c r="F117" s="107"/>
      <c r="G117" s="107"/>
      <c r="H117" s="107"/>
      <c r="I117" s="160" t="s">
        <v>81</v>
      </c>
      <c r="J117" s="160" t="s">
        <v>81</v>
      </c>
      <c r="K117" s="156" t="s">
        <v>80</v>
      </c>
      <c r="N117" s="0"/>
      <c r="O117" s="0"/>
      <c r="P117" s="0"/>
      <c r="Q117" s="0"/>
      <c r="R117" s="0"/>
      <c r="S117" s="0"/>
      <c r="T117" s="0"/>
      <c r="U117" s="0"/>
      <c r="V117" s="0"/>
      <c r="W117" s="0"/>
    </row>
    <row r="118" customFormat="false" ht="17" hidden="false" customHeight="true" outlineLevel="0" collapsed="false">
      <c r="A118" s="161" t="n">
        <f aca="false">A117+1</f>
        <v>21</v>
      </c>
      <c r="B118" s="0"/>
      <c r="C118" s="159" t="s">
        <v>82</v>
      </c>
      <c r="D118" s="160" t="s">
        <v>82</v>
      </c>
      <c r="E118" s="158"/>
      <c r="F118" s="156" t="s">
        <v>83</v>
      </c>
      <c r="G118" s="0"/>
      <c r="H118" s="0"/>
      <c r="I118" s="156" t="s">
        <v>83</v>
      </c>
      <c r="N118" s="0"/>
      <c r="O118" s="0"/>
      <c r="P118" s="0"/>
      <c r="Q118" s="0"/>
      <c r="R118" s="0"/>
      <c r="S118" s="0"/>
      <c r="T118" s="0"/>
      <c r="U118" s="0"/>
      <c r="V118" s="0"/>
      <c r="W118" s="0"/>
    </row>
    <row r="119" customFormat="false" ht="17" hidden="false" customHeight="true" outlineLevel="0" collapsed="false">
      <c r="A119" s="161" t="n">
        <f aca="false">A118+1</f>
        <v>22</v>
      </c>
      <c r="B119" s="0"/>
      <c r="C119" s="156" t="s">
        <v>84</v>
      </c>
      <c r="D119" s="156" t="s">
        <v>85</v>
      </c>
      <c r="E119" s="0"/>
      <c r="F119" s="157" t="s">
        <v>84</v>
      </c>
      <c r="G119" s="157" t="s">
        <v>85</v>
      </c>
      <c r="H119" s="107"/>
      <c r="I119" s="0"/>
      <c r="N119" s="0"/>
      <c r="O119" s="0"/>
      <c r="P119" s="0"/>
      <c r="Q119" s="0"/>
      <c r="R119" s="0"/>
      <c r="S119" s="0"/>
      <c r="T119" s="0"/>
      <c r="U119" s="0"/>
      <c r="V119" s="0"/>
      <c r="W119" s="0"/>
    </row>
    <row r="120" customFormat="false" ht="17" hidden="false" customHeight="true" outlineLevel="0" collapsed="false">
      <c r="A120" s="161" t="n">
        <f aca="false">A119+1</f>
        <v>23</v>
      </c>
      <c r="B120" s="159" t="s">
        <v>86</v>
      </c>
      <c r="C120" s="160" t="s">
        <v>86</v>
      </c>
      <c r="N120" s="0"/>
      <c r="O120" s="0"/>
      <c r="P120" s="0"/>
      <c r="Q120" s="0"/>
      <c r="R120" s="0"/>
      <c r="S120" s="0"/>
      <c r="T120" s="0"/>
      <c r="U120" s="0"/>
      <c r="V120" s="0"/>
      <c r="W120" s="0"/>
    </row>
    <row r="121" customFormat="false" ht="18.7" hidden="false" customHeight="true" outlineLevel="0" collapsed="false">
      <c r="IN121" s="0"/>
      <c r="IO121" s="0"/>
      <c r="IP121" s="0"/>
      <c r="IQ121" s="0"/>
      <c r="IR121" s="0"/>
      <c r="IS121" s="0"/>
      <c r="IT121" s="0"/>
      <c r="IU121" s="0"/>
      <c r="IV121" s="0"/>
      <c r="IW121" s="0"/>
    </row>
  </sheetData>
  <mergeCells count="9">
    <mergeCell ref="B25:C25"/>
    <mergeCell ref="E25:I25"/>
    <mergeCell ref="L25:M25"/>
    <mergeCell ref="A95:C95"/>
    <mergeCell ref="D95:G95"/>
    <mergeCell ref="N95:P95"/>
    <mergeCell ref="A96:C96"/>
    <mergeCell ref="D96:G96"/>
    <mergeCell ref="N96:P96"/>
  </mergeCells>
  <printOptions headings="false" gridLines="false" gridLinesSet="true" horizontalCentered="false" verticalCentered="false"/>
  <pageMargins left="1" right="1" top="0.984027777777778" bottom="0.984027777777778" header="0.511805555555555" footer="0.277777777777778"/>
  <pageSetup paperSize="9" scale="5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&amp;L&amp;11 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LibreOffice/6.2.4.2$MacOSX_X86_64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2019-06-01T10:40:38Z</dcterms:created>
  <dc:creator/>
  <dc:description/>
  <dc:language>fr-FR</dc:language>
  <cp:lastModifiedBy>Jean-Pierre Cordonnier</cp:lastModifiedBy>
  <dcterms:modified xsi:type="dcterms:W3CDTF">2019-06-19T11:35:04Z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